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16" yWindow="0" windowWidth="7605" windowHeight="13320" activeTab="0"/>
  </bookViews>
  <sheets>
    <sheet name="1 ТУР" sheetId="1" r:id="rId1"/>
  </sheets>
  <definedNames/>
  <calcPr fullCalcOnLoad="1"/>
</workbook>
</file>

<file path=xl/sharedStrings.xml><?xml version="1.0" encoding="utf-8"?>
<sst xmlns="http://schemas.openxmlformats.org/spreadsheetml/2006/main" count="289" uniqueCount="47">
  <si>
    <t>1 ур</t>
  </si>
  <si>
    <t>средняя</t>
  </si>
  <si>
    <t>база</t>
  </si>
  <si>
    <t>итог</t>
  </si>
  <si>
    <t>округ</t>
  </si>
  <si>
    <t>Замок</t>
  </si>
  <si>
    <t>Некрополис</t>
  </si>
  <si>
    <t>Цитадель</t>
  </si>
  <si>
    <t>Сопряжение</t>
  </si>
  <si>
    <t>Оплот</t>
  </si>
  <si>
    <t>Инферно</t>
  </si>
  <si>
    <t>2 ур</t>
  </si>
  <si>
    <t>3 ур</t>
  </si>
  <si>
    <t>4 ур</t>
  </si>
  <si>
    <t>5 ур</t>
  </si>
  <si>
    <t>6 ур</t>
  </si>
  <si>
    <t>7 ур</t>
  </si>
  <si>
    <t>Башня</t>
  </si>
  <si>
    <t>Подземелье</t>
  </si>
  <si>
    <t>Крепость</t>
  </si>
  <si>
    <t>Базовый отряд (Здоровье юнитов)</t>
  </si>
  <si>
    <t>Некр</t>
  </si>
  <si>
    <t>Цит</t>
  </si>
  <si>
    <t>ХП</t>
  </si>
  <si>
    <t>Подз</t>
  </si>
  <si>
    <t>Инфер</t>
  </si>
  <si>
    <t>Креп</t>
  </si>
  <si>
    <t>Сопр</t>
  </si>
  <si>
    <t>Базовый прирост</t>
  </si>
  <si>
    <t>Здоровье</t>
  </si>
  <si>
    <t>Старый базовый отряд</t>
  </si>
  <si>
    <t>Кол-во юнитов по приросту</t>
  </si>
  <si>
    <t>Кол-во здоровья по приросту</t>
  </si>
  <si>
    <t>сум</t>
  </si>
  <si>
    <t>сред</t>
  </si>
  <si>
    <t>сумм</t>
  </si>
  <si>
    <t>Кол-во юнитов с добавлением ХП</t>
  </si>
  <si>
    <t>Кол-во здоровья по приросту с дополнением</t>
  </si>
  <si>
    <t>Количество добавленых юнитов</t>
  </si>
  <si>
    <t>Количество приростов с дополнениями</t>
  </si>
  <si>
    <t>Конечное значение прироста</t>
  </si>
  <si>
    <t>Исходное значение юнитов на 1 прирост</t>
  </si>
  <si>
    <t>Увеличение прироста</t>
  </si>
  <si>
    <t>Старая система</t>
  </si>
  <si>
    <t>Старая система общее ХП</t>
  </si>
  <si>
    <t>Кол-во прироста на БО</t>
  </si>
  <si>
    <t>Кол-во юнитов по приросту база (дубль)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</si>
</sst>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E3:Y152"/>
  <sheetViews>
    <sheetView tabSelected="1" zoomScale="85" zoomScaleNormal="85" workbookViewId="0" topLeftCell="D86">
      <selection activeCell="O142" sqref="O142"/>
    </sheetView>
  </sheetViews>
  <sheetFormatPr defaultColWidth="9.00390625" defaultRowHeight="12.75"/>
  <cols>
    <col min="1" max="1" width="2.75390625" style="0" customWidth="1"/>
    <col min="2" max="2" width="10.375" style="0" customWidth="1"/>
    <col min="3" max="3" width="14.375" style="0" customWidth="1"/>
    <col min="4" max="4" width="6.00390625" style="1" customWidth="1"/>
    <col min="5" max="11" width="6.00390625" style="0" customWidth="1"/>
    <col min="12" max="14" width="6.00390625" style="1" customWidth="1"/>
    <col min="15" max="18" width="6.00390625" style="0" customWidth="1"/>
    <col min="19" max="19" width="7.25390625" style="0" customWidth="1"/>
    <col min="20" max="20" width="7.625" style="0" customWidth="1"/>
    <col min="21" max="21" width="6.75390625" style="0" customWidth="1"/>
    <col min="22" max="22" width="7.25390625" style="0" customWidth="1"/>
  </cols>
  <sheetData>
    <row r="3" spans="5:14" ht="12.75">
      <c r="E3" s="16" t="s">
        <v>20</v>
      </c>
      <c r="L3"/>
      <c r="M3"/>
      <c r="N3"/>
    </row>
    <row r="4" spans="6:14" ht="12.75">
      <c r="F4" s="2" t="s">
        <v>5</v>
      </c>
      <c r="G4" s="2" t="s">
        <v>9</v>
      </c>
      <c r="H4" s="2" t="s">
        <v>17</v>
      </c>
      <c r="I4" s="2" t="s">
        <v>6</v>
      </c>
      <c r="J4" s="2" t="s">
        <v>18</v>
      </c>
      <c r="K4" s="2" t="s">
        <v>10</v>
      </c>
      <c r="L4" s="2" t="s">
        <v>19</v>
      </c>
      <c r="M4" s="2" t="s">
        <v>7</v>
      </c>
      <c r="N4" s="2" t="s">
        <v>8</v>
      </c>
    </row>
    <row r="5" spans="5:14" ht="12.75">
      <c r="E5" s="1" t="s">
        <v>0</v>
      </c>
      <c r="F5" s="14">
        <v>10</v>
      </c>
      <c r="G5" s="14">
        <v>10</v>
      </c>
      <c r="H5" s="14">
        <v>4</v>
      </c>
      <c r="I5" s="14">
        <v>6</v>
      </c>
      <c r="J5" s="14">
        <v>6</v>
      </c>
      <c r="K5" s="14">
        <v>4</v>
      </c>
      <c r="L5" s="2">
        <v>6</v>
      </c>
      <c r="M5" s="2">
        <v>5</v>
      </c>
      <c r="N5" s="2">
        <v>3</v>
      </c>
    </row>
    <row r="6" spans="5:14" ht="12.75">
      <c r="E6" s="1" t="s">
        <v>11</v>
      </c>
      <c r="F6" s="14">
        <v>10</v>
      </c>
      <c r="G6" s="14">
        <v>20</v>
      </c>
      <c r="H6" s="14">
        <v>16</v>
      </c>
      <c r="I6" s="14">
        <v>20</v>
      </c>
      <c r="J6" s="14">
        <v>14</v>
      </c>
      <c r="K6" s="14">
        <v>13</v>
      </c>
      <c r="L6" s="2">
        <v>15</v>
      </c>
      <c r="M6" s="2">
        <v>10</v>
      </c>
      <c r="N6" s="2">
        <v>25</v>
      </c>
    </row>
    <row r="7" spans="5:14" ht="12.75">
      <c r="E7" s="1" t="s">
        <v>12</v>
      </c>
      <c r="F7" s="14">
        <v>25</v>
      </c>
      <c r="G7" s="14">
        <v>15</v>
      </c>
      <c r="H7" s="14">
        <v>35</v>
      </c>
      <c r="I7" s="14">
        <v>18</v>
      </c>
      <c r="J7" s="14">
        <v>22</v>
      </c>
      <c r="K7" s="14">
        <v>25</v>
      </c>
      <c r="L7" s="2">
        <v>20</v>
      </c>
      <c r="M7" s="2">
        <v>20</v>
      </c>
      <c r="N7" s="2">
        <v>30</v>
      </c>
    </row>
    <row r="8" spans="5:14" ht="12.75">
      <c r="E8" s="1" t="s">
        <v>13</v>
      </c>
      <c r="F8" s="14">
        <v>35</v>
      </c>
      <c r="G8" s="14">
        <v>30</v>
      </c>
      <c r="H8" s="14">
        <v>30</v>
      </c>
      <c r="I8" s="14">
        <v>40</v>
      </c>
      <c r="J8" s="14">
        <v>30</v>
      </c>
      <c r="K8" s="14">
        <v>40</v>
      </c>
      <c r="L8" s="2">
        <v>40</v>
      </c>
      <c r="M8" s="2">
        <v>60</v>
      </c>
      <c r="N8" s="2">
        <v>35</v>
      </c>
    </row>
    <row r="9" spans="5:14" ht="12.75">
      <c r="E9" s="1" t="s">
        <v>14</v>
      </c>
      <c r="F9" s="14">
        <v>30</v>
      </c>
      <c r="G9" s="14">
        <v>65</v>
      </c>
      <c r="H9" s="14">
        <v>40</v>
      </c>
      <c r="I9" s="14">
        <v>40</v>
      </c>
      <c r="J9" s="14">
        <v>50</v>
      </c>
      <c r="K9" s="14">
        <v>45</v>
      </c>
      <c r="L9" s="2">
        <v>70</v>
      </c>
      <c r="M9" s="2">
        <v>60</v>
      </c>
      <c r="N9" s="2">
        <v>40</v>
      </c>
    </row>
    <row r="10" spans="5:14" ht="12.75">
      <c r="E10" s="1" t="s">
        <v>15</v>
      </c>
      <c r="F10" s="14">
        <v>100</v>
      </c>
      <c r="G10" s="14">
        <v>110</v>
      </c>
      <c r="H10" s="14">
        <v>110</v>
      </c>
      <c r="I10" s="14">
        <v>120</v>
      </c>
      <c r="J10" s="14">
        <v>80</v>
      </c>
      <c r="K10" s="14">
        <v>90</v>
      </c>
      <c r="L10" s="2">
        <v>70</v>
      </c>
      <c r="M10" s="2">
        <v>70</v>
      </c>
      <c r="N10" s="2">
        <v>80</v>
      </c>
    </row>
    <row r="11" spans="5:16" ht="12.75">
      <c r="E11" s="1" t="s">
        <v>16</v>
      </c>
      <c r="F11" s="15">
        <v>250</v>
      </c>
      <c r="G11" s="15">
        <v>250</v>
      </c>
      <c r="H11" s="15">
        <v>300</v>
      </c>
      <c r="I11" s="15">
        <v>200</v>
      </c>
      <c r="J11" s="15">
        <v>300</v>
      </c>
      <c r="K11" s="14">
        <v>200</v>
      </c>
      <c r="L11" s="2">
        <v>250</v>
      </c>
      <c r="M11" s="2">
        <v>300</v>
      </c>
      <c r="N11" s="2">
        <v>200</v>
      </c>
      <c r="O11">
        <f>SUM(F11:N11)</f>
        <v>2250</v>
      </c>
      <c r="P11">
        <f>O11/9</f>
        <v>250</v>
      </c>
    </row>
    <row r="12" spans="9:11" ht="12.75">
      <c r="I12" s="31"/>
      <c r="K12" s="36"/>
    </row>
    <row r="13" ht="12.75">
      <c r="I13" s="31"/>
    </row>
    <row r="14" ht="12.75">
      <c r="I14" s="31"/>
    </row>
    <row r="15" ht="12.75">
      <c r="I15" s="31"/>
    </row>
    <row r="16" ht="12.75">
      <c r="I16" s="31"/>
    </row>
    <row r="17" ht="12.75">
      <c r="E17" s="32" t="s">
        <v>43</v>
      </c>
    </row>
    <row r="18" spans="5:14" ht="12.75">
      <c r="E18" s="8"/>
      <c r="F18" s="9" t="s">
        <v>5</v>
      </c>
      <c r="G18" s="9" t="s">
        <v>9</v>
      </c>
      <c r="H18" s="9" t="s">
        <v>17</v>
      </c>
      <c r="I18" s="9" t="s">
        <v>6</v>
      </c>
      <c r="J18" s="9" t="s">
        <v>18</v>
      </c>
      <c r="K18" s="9" t="s">
        <v>10</v>
      </c>
      <c r="L18" s="9" t="s">
        <v>19</v>
      </c>
      <c r="M18" s="9" t="s">
        <v>7</v>
      </c>
      <c r="N18" s="25" t="s">
        <v>8</v>
      </c>
    </row>
    <row r="19" spans="5:14" ht="12.75">
      <c r="E19" s="9" t="s">
        <v>0</v>
      </c>
      <c r="F19" s="2">
        <v>60</v>
      </c>
      <c r="G19" s="2">
        <v>60</v>
      </c>
      <c r="H19" s="2">
        <v>150</v>
      </c>
      <c r="I19" s="2">
        <v>100</v>
      </c>
      <c r="J19" s="2">
        <v>100</v>
      </c>
      <c r="K19" s="2">
        <v>150</v>
      </c>
      <c r="L19" s="2">
        <v>100</v>
      </c>
      <c r="M19" s="2">
        <v>120</v>
      </c>
      <c r="N19" s="4">
        <v>200</v>
      </c>
    </row>
    <row r="20" spans="5:14" ht="12.75">
      <c r="E20" s="9" t="s">
        <v>11</v>
      </c>
      <c r="F20" s="2">
        <v>100</v>
      </c>
      <c r="G20" s="2">
        <v>50</v>
      </c>
      <c r="H20" s="2">
        <v>63</v>
      </c>
      <c r="I20" s="2">
        <v>50</v>
      </c>
      <c r="J20" s="2">
        <v>72</v>
      </c>
      <c r="K20" s="2">
        <v>77</v>
      </c>
      <c r="L20" s="2">
        <v>67</v>
      </c>
      <c r="M20" s="2">
        <v>100</v>
      </c>
      <c r="N20" s="4">
        <v>40</v>
      </c>
    </row>
    <row r="21" spans="5:14" ht="12.75">
      <c r="E21" s="9" t="s">
        <v>12</v>
      </c>
      <c r="F21" s="2">
        <v>40</v>
      </c>
      <c r="G21" s="2">
        <v>67</v>
      </c>
      <c r="H21" s="2">
        <v>29</v>
      </c>
      <c r="I21" s="2">
        <v>56</v>
      </c>
      <c r="J21" s="2">
        <v>46</v>
      </c>
      <c r="K21" s="2">
        <v>40</v>
      </c>
      <c r="L21" s="2">
        <v>50</v>
      </c>
      <c r="M21" s="2">
        <v>50</v>
      </c>
      <c r="N21" s="4">
        <v>34</v>
      </c>
    </row>
    <row r="22" spans="5:14" ht="12.75">
      <c r="E22" s="9" t="s">
        <v>13</v>
      </c>
      <c r="F22" s="2">
        <v>35</v>
      </c>
      <c r="G22" s="2">
        <v>40</v>
      </c>
      <c r="H22" s="2">
        <v>40</v>
      </c>
      <c r="I22" s="2">
        <v>30</v>
      </c>
      <c r="J22" s="2">
        <v>40</v>
      </c>
      <c r="K22" s="2">
        <v>30</v>
      </c>
      <c r="L22" s="2">
        <v>30</v>
      </c>
      <c r="M22" s="2">
        <v>20</v>
      </c>
      <c r="N22" s="4">
        <v>35</v>
      </c>
    </row>
    <row r="23" spans="5:14" ht="12.75">
      <c r="E23" s="9" t="s">
        <v>14</v>
      </c>
      <c r="F23" s="2">
        <v>34</v>
      </c>
      <c r="G23" s="2">
        <v>16</v>
      </c>
      <c r="H23" s="2">
        <v>25</v>
      </c>
      <c r="I23" s="2">
        <v>25</v>
      </c>
      <c r="J23" s="2">
        <v>20</v>
      </c>
      <c r="K23" s="2">
        <v>23</v>
      </c>
      <c r="L23" s="2">
        <v>15</v>
      </c>
      <c r="M23" s="2">
        <v>17</v>
      </c>
      <c r="N23" s="4">
        <v>25</v>
      </c>
    </row>
    <row r="24" spans="5:14" ht="12.75">
      <c r="E24" s="9" t="s">
        <v>15</v>
      </c>
      <c r="F24" s="2">
        <v>10</v>
      </c>
      <c r="G24" s="2">
        <v>9</v>
      </c>
      <c r="H24" s="2">
        <v>9</v>
      </c>
      <c r="I24" s="2">
        <v>9</v>
      </c>
      <c r="J24" s="2">
        <v>13</v>
      </c>
      <c r="K24" s="2">
        <v>12</v>
      </c>
      <c r="L24" s="2">
        <v>15</v>
      </c>
      <c r="M24" s="2">
        <v>15</v>
      </c>
      <c r="N24" s="4">
        <v>13</v>
      </c>
    </row>
    <row r="25" spans="5:14" ht="12.75">
      <c r="E25" s="9" t="s">
        <v>16</v>
      </c>
      <c r="F25" s="14">
        <v>6</v>
      </c>
      <c r="G25" s="2">
        <v>6</v>
      </c>
      <c r="H25" s="2">
        <v>5</v>
      </c>
      <c r="I25" s="2">
        <v>7</v>
      </c>
      <c r="J25" s="2">
        <v>5</v>
      </c>
      <c r="K25" s="2">
        <v>7</v>
      </c>
      <c r="L25" s="2">
        <v>6</v>
      </c>
      <c r="M25" s="2">
        <v>5</v>
      </c>
      <c r="N25" s="4">
        <v>7</v>
      </c>
    </row>
    <row r="26" spans="5:14" ht="12.75">
      <c r="E26" s="9"/>
      <c r="F26" s="18"/>
      <c r="G26" s="13"/>
      <c r="H26" s="13"/>
      <c r="I26" s="13"/>
      <c r="J26" s="13"/>
      <c r="K26" s="13"/>
      <c r="L26" s="13"/>
      <c r="M26" s="13"/>
      <c r="N26" s="13"/>
    </row>
    <row r="27" ht="12.75">
      <c r="E27" s="32" t="s">
        <v>44</v>
      </c>
    </row>
    <row r="28" spans="5:14" ht="12.75">
      <c r="E28" s="9" t="s">
        <v>0</v>
      </c>
      <c r="F28">
        <f aca="true" t="shared" si="0" ref="F28:N28">F5*F19</f>
        <v>600</v>
      </c>
      <c r="G28">
        <f t="shared" si="0"/>
        <v>600</v>
      </c>
      <c r="H28">
        <f t="shared" si="0"/>
        <v>600</v>
      </c>
      <c r="I28">
        <f t="shared" si="0"/>
        <v>600</v>
      </c>
      <c r="J28">
        <f t="shared" si="0"/>
        <v>600</v>
      </c>
      <c r="K28">
        <f t="shared" si="0"/>
        <v>600</v>
      </c>
      <c r="L28">
        <f t="shared" si="0"/>
        <v>600</v>
      </c>
      <c r="M28">
        <f t="shared" si="0"/>
        <v>600</v>
      </c>
      <c r="N28">
        <f t="shared" si="0"/>
        <v>600</v>
      </c>
    </row>
    <row r="29" spans="5:14" ht="12.75">
      <c r="E29" s="9" t="s">
        <v>11</v>
      </c>
      <c r="F29">
        <f aca="true" t="shared" si="1" ref="F29:N29">F6*F20</f>
        <v>1000</v>
      </c>
      <c r="G29">
        <f t="shared" si="1"/>
        <v>1000</v>
      </c>
      <c r="H29">
        <f t="shared" si="1"/>
        <v>1008</v>
      </c>
      <c r="I29">
        <f t="shared" si="1"/>
        <v>1000</v>
      </c>
      <c r="J29">
        <f t="shared" si="1"/>
        <v>1008</v>
      </c>
      <c r="K29">
        <f t="shared" si="1"/>
        <v>1001</v>
      </c>
      <c r="L29">
        <f t="shared" si="1"/>
        <v>1005</v>
      </c>
      <c r="M29">
        <f t="shared" si="1"/>
        <v>1000</v>
      </c>
      <c r="N29">
        <f t="shared" si="1"/>
        <v>1000</v>
      </c>
    </row>
    <row r="30" spans="5:14" ht="12.75">
      <c r="E30" s="9" t="s">
        <v>12</v>
      </c>
      <c r="F30">
        <f aca="true" t="shared" si="2" ref="F30:N30">F7*F21</f>
        <v>1000</v>
      </c>
      <c r="G30">
        <f t="shared" si="2"/>
        <v>1005</v>
      </c>
      <c r="H30">
        <f t="shared" si="2"/>
        <v>1015</v>
      </c>
      <c r="I30">
        <f t="shared" si="2"/>
        <v>1008</v>
      </c>
      <c r="J30">
        <f t="shared" si="2"/>
        <v>1012</v>
      </c>
      <c r="K30">
        <f t="shared" si="2"/>
        <v>1000</v>
      </c>
      <c r="L30">
        <f t="shared" si="2"/>
        <v>1000</v>
      </c>
      <c r="M30">
        <f t="shared" si="2"/>
        <v>1000</v>
      </c>
      <c r="N30">
        <f t="shared" si="2"/>
        <v>1020</v>
      </c>
    </row>
    <row r="31" spans="5:14" ht="12.75">
      <c r="E31" s="9" t="s">
        <v>13</v>
      </c>
      <c r="F31">
        <f aca="true" t="shared" si="3" ref="F31:N31">F8*F22</f>
        <v>1225</v>
      </c>
      <c r="G31">
        <f t="shared" si="3"/>
        <v>1200</v>
      </c>
      <c r="H31">
        <f t="shared" si="3"/>
        <v>1200</v>
      </c>
      <c r="I31">
        <f t="shared" si="3"/>
        <v>1200</v>
      </c>
      <c r="J31">
        <f t="shared" si="3"/>
        <v>1200</v>
      </c>
      <c r="K31">
        <f t="shared" si="3"/>
        <v>1200</v>
      </c>
      <c r="L31">
        <f t="shared" si="3"/>
        <v>1200</v>
      </c>
      <c r="M31">
        <f t="shared" si="3"/>
        <v>1200</v>
      </c>
      <c r="N31">
        <f t="shared" si="3"/>
        <v>1225</v>
      </c>
    </row>
    <row r="32" spans="5:14" ht="12.75">
      <c r="E32" s="9" t="s">
        <v>14</v>
      </c>
      <c r="F32">
        <f aca="true" t="shared" si="4" ref="F32:N32">F9*F23</f>
        <v>1020</v>
      </c>
      <c r="G32">
        <f t="shared" si="4"/>
        <v>1040</v>
      </c>
      <c r="H32">
        <f t="shared" si="4"/>
        <v>1000</v>
      </c>
      <c r="I32">
        <f t="shared" si="4"/>
        <v>1000</v>
      </c>
      <c r="J32">
        <f t="shared" si="4"/>
        <v>1000</v>
      </c>
      <c r="K32">
        <f t="shared" si="4"/>
        <v>1035</v>
      </c>
      <c r="L32">
        <f t="shared" si="4"/>
        <v>1050</v>
      </c>
      <c r="M32">
        <f t="shared" si="4"/>
        <v>1020</v>
      </c>
      <c r="N32">
        <f t="shared" si="4"/>
        <v>1000</v>
      </c>
    </row>
    <row r="33" spans="5:14" ht="12.75">
      <c r="E33" s="9" t="s">
        <v>15</v>
      </c>
      <c r="F33">
        <f aca="true" t="shared" si="5" ref="F33:N33">F10*F24</f>
        <v>1000</v>
      </c>
      <c r="G33">
        <f t="shared" si="5"/>
        <v>990</v>
      </c>
      <c r="H33">
        <f t="shared" si="5"/>
        <v>990</v>
      </c>
      <c r="I33">
        <f t="shared" si="5"/>
        <v>1080</v>
      </c>
      <c r="J33">
        <f t="shared" si="5"/>
        <v>1040</v>
      </c>
      <c r="K33">
        <f t="shared" si="5"/>
        <v>1080</v>
      </c>
      <c r="L33">
        <f t="shared" si="5"/>
        <v>1050</v>
      </c>
      <c r="M33">
        <f t="shared" si="5"/>
        <v>1050</v>
      </c>
      <c r="N33">
        <f t="shared" si="5"/>
        <v>1040</v>
      </c>
    </row>
    <row r="34" spans="5:14" ht="12.75">
      <c r="E34" s="9" t="s">
        <v>16</v>
      </c>
      <c r="F34">
        <f aca="true" t="shared" si="6" ref="F34:N34">F11*F25</f>
        <v>1500</v>
      </c>
      <c r="G34">
        <f t="shared" si="6"/>
        <v>1500</v>
      </c>
      <c r="H34">
        <f t="shared" si="6"/>
        <v>1500</v>
      </c>
      <c r="I34">
        <f t="shared" si="6"/>
        <v>1400</v>
      </c>
      <c r="J34">
        <f t="shared" si="6"/>
        <v>1500</v>
      </c>
      <c r="K34">
        <f t="shared" si="6"/>
        <v>1400</v>
      </c>
      <c r="L34">
        <f t="shared" si="6"/>
        <v>1500</v>
      </c>
      <c r="M34">
        <f t="shared" si="6"/>
        <v>1500</v>
      </c>
      <c r="N34">
        <f t="shared" si="6"/>
        <v>1400</v>
      </c>
    </row>
    <row r="35" spans="6:15" ht="12.75">
      <c r="F35" s="32">
        <f aca="true" t="shared" si="7" ref="F35:N35">SUM(F28:F34)</f>
        <v>7345</v>
      </c>
      <c r="G35" s="32">
        <f t="shared" si="7"/>
        <v>7335</v>
      </c>
      <c r="H35" s="32">
        <f t="shared" si="7"/>
        <v>7313</v>
      </c>
      <c r="I35" s="32">
        <f t="shared" si="7"/>
        <v>7288</v>
      </c>
      <c r="J35" s="32">
        <f t="shared" si="7"/>
        <v>7360</v>
      </c>
      <c r="K35" s="32">
        <f t="shared" si="7"/>
        <v>7316</v>
      </c>
      <c r="L35" s="33">
        <f t="shared" si="7"/>
        <v>7405</v>
      </c>
      <c r="M35" s="32">
        <f t="shared" si="7"/>
        <v>7370</v>
      </c>
      <c r="N35" s="33">
        <f t="shared" si="7"/>
        <v>7285</v>
      </c>
      <c r="O35" s="34">
        <f>L35-N35</f>
        <v>120</v>
      </c>
    </row>
    <row r="36" spans="5:6" ht="12.75">
      <c r="E36" s="11"/>
      <c r="F36" s="35"/>
    </row>
    <row r="37" ht="12.75">
      <c r="E37" s="16" t="s">
        <v>28</v>
      </c>
    </row>
    <row r="38" spans="5:14" ht="12.75">
      <c r="E38" s="8"/>
      <c r="F38" s="9" t="s">
        <v>5</v>
      </c>
      <c r="G38" s="9" t="s">
        <v>9</v>
      </c>
      <c r="H38" s="9" t="s">
        <v>17</v>
      </c>
      <c r="I38" s="9" t="s">
        <v>21</v>
      </c>
      <c r="J38" s="9" t="s">
        <v>24</v>
      </c>
      <c r="K38" s="9" t="s">
        <v>25</v>
      </c>
      <c r="L38" s="9" t="s">
        <v>26</v>
      </c>
      <c r="M38" s="9" t="s">
        <v>22</v>
      </c>
      <c r="N38" s="25" t="s">
        <v>27</v>
      </c>
    </row>
    <row r="39" spans="5:14" ht="12.75">
      <c r="E39" s="9" t="s">
        <v>0</v>
      </c>
      <c r="F39" s="2">
        <v>14</v>
      </c>
      <c r="G39" s="2">
        <v>14</v>
      </c>
      <c r="H39" s="2">
        <v>16</v>
      </c>
      <c r="I39" s="2">
        <v>12</v>
      </c>
      <c r="J39" s="2">
        <v>14</v>
      </c>
      <c r="K39" s="2">
        <v>15</v>
      </c>
      <c r="L39" s="2">
        <v>12</v>
      </c>
      <c r="M39" s="2">
        <v>15</v>
      </c>
      <c r="N39" s="4">
        <v>20</v>
      </c>
    </row>
    <row r="40" spans="5:14" ht="12.75">
      <c r="E40" s="9" t="s">
        <v>11</v>
      </c>
      <c r="F40" s="2">
        <v>9</v>
      </c>
      <c r="G40" s="2">
        <v>8</v>
      </c>
      <c r="H40" s="2">
        <v>9</v>
      </c>
      <c r="I40" s="2">
        <v>8</v>
      </c>
      <c r="J40" s="2">
        <v>8</v>
      </c>
      <c r="K40" s="2">
        <v>8</v>
      </c>
      <c r="L40" s="2">
        <v>9</v>
      </c>
      <c r="M40" s="2">
        <v>9</v>
      </c>
      <c r="N40" s="4">
        <v>6</v>
      </c>
    </row>
    <row r="41" spans="5:14" ht="12.75">
      <c r="E41" s="9" t="s">
        <v>12</v>
      </c>
      <c r="F41" s="2">
        <v>7</v>
      </c>
      <c r="G41" s="2">
        <v>7</v>
      </c>
      <c r="H41" s="2">
        <v>6</v>
      </c>
      <c r="I41" s="2">
        <v>7</v>
      </c>
      <c r="J41" s="2">
        <v>7</v>
      </c>
      <c r="K41" s="2">
        <v>5</v>
      </c>
      <c r="L41" s="2">
        <v>8</v>
      </c>
      <c r="M41" s="2">
        <v>7</v>
      </c>
      <c r="N41" s="4">
        <v>6</v>
      </c>
    </row>
    <row r="42" spans="5:14" ht="12.75">
      <c r="E42" s="9" t="s">
        <v>13</v>
      </c>
      <c r="F42" s="2">
        <v>4</v>
      </c>
      <c r="G42" s="2">
        <v>5</v>
      </c>
      <c r="H42" s="2">
        <v>4</v>
      </c>
      <c r="I42" s="2">
        <v>4</v>
      </c>
      <c r="J42" s="2">
        <v>4</v>
      </c>
      <c r="K42" s="2">
        <v>4</v>
      </c>
      <c r="L42" s="2">
        <v>4</v>
      </c>
      <c r="M42" s="2">
        <v>4</v>
      </c>
      <c r="N42" s="4">
        <v>5</v>
      </c>
    </row>
    <row r="43" spans="5:14" ht="12.75">
      <c r="E43" s="9" t="s">
        <v>14</v>
      </c>
      <c r="F43" s="2">
        <v>3</v>
      </c>
      <c r="G43" s="2">
        <v>3</v>
      </c>
      <c r="H43" s="2">
        <v>3</v>
      </c>
      <c r="I43" s="2">
        <v>3</v>
      </c>
      <c r="J43" s="2">
        <v>3</v>
      </c>
      <c r="K43" s="2">
        <v>3</v>
      </c>
      <c r="L43" s="2">
        <v>3</v>
      </c>
      <c r="M43" s="2">
        <v>3</v>
      </c>
      <c r="N43" s="4">
        <v>4</v>
      </c>
    </row>
    <row r="44" spans="5:14" ht="12.75">
      <c r="E44" s="9" t="s">
        <v>15</v>
      </c>
      <c r="F44" s="2">
        <v>2</v>
      </c>
      <c r="G44" s="2">
        <v>2</v>
      </c>
      <c r="H44" s="2">
        <v>2</v>
      </c>
      <c r="I44" s="2">
        <v>2</v>
      </c>
      <c r="J44" s="2">
        <v>2</v>
      </c>
      <c r="K44" s="2">
        <v>2</v>
      </c>
      <c r="L44" s="2">
        <v>2</v>
      </c>
      <c r="M44" s="2">
        <v>2</v>
      </c>
      <c r="N44" s="4">
        <v>2</v>
      </c>
    </row>
    <row r="45" spans="5:14" ht="12.75">
      <c r="E45" s="9" t="s">
        <v>16</v>
      </c>
      <c r="F45" s="14">
        <v>1</v>
      </c>
      <c r="G45" s="2">
        <v>1</v>
      </c>
      <c r="H45" s="2">
        <v>1</v>
      </c>
      <c r="I45" s="2">
        <v>1</v>
      </c>
      <c r="J45" s="2">
        <v>1</v>
      </c>
      <c r="K45" s="2">
        <v>1</v>
      </c>
      <c r="L45" s="2">
        <v>1</v>
      </c>
      <c r="M45" s="2">
        <v>1</v>
      </c>
      <c r="N45" s="4">
        <v>2</v>
      </c>
    </row>
    <row r="46" spans="5:14" ht="12.75">
      <c r="E46" s="10"/>
      <c r="F46" s="18"/>
      <c r="G46" s="13"/>
      <c r="H46" s="13"/>
      <c r="I46" s="13"/>
      <c r="J46" s="13"/>
      <c r="K46" s="13"/>
      <c r="L46" s="13"/>
      <c r="M46" s="13"/>
      <c r="N46" s="13"/>
    </row>
    <row r="47" ht="12.75">
      <c r="E47" s="16" t="s">
        <v>45</v>
      </c>
    </row>
    <row r="48" spans="5:14" ht="12.75">
      <c r="E48" s="8"/>
      <c r="F48" s="9" t="s">
        <v>5</v>
      </c>
      <c r="G48" s="9" t="s">
        <v>9</v>
      </c>
      <c r="H48" s="9" t="s">
        <v>17</v>
      </c>
      <c r="I48" s="9" t="s">
        <v>21</v>
      </c>
      <c r="J48" s="9" t="s">
        <v>24</v>
      </c>
      <c r="K48" s="9" t="s">
        <v>25</v>
      </c>
      <c r="L48" s="9" t="s">
        <v>26</v>
      </c>
      <c r="M48" s="9" t="s">
        <v>22</v>
      </c>
      <c r="N48" s="25" t="s">
        <v>27</v>
      </c>
    </row>
    <row r="49" spans="5:14" ht="12.75">
      <c r="E49" s="9" t="s">
        <v>0</v>
      </c>
      <c r="F49" s="2">
        <v>8</v>
      </c>
      <c r="G49" s="2">
        <v>8</v>
      </c>
      <c r="H49" s="2">
        <v>8</v>
      </c>
      <c r="I49" s="2">
        <v>8</v>
      </c>
      <c r="J49" s="2">
        <v>8</v>
      </c>
      <c r="K49" s="2">
        <v>8</v>
      </c>
      <c r="L49" s="2">
        <v>8</v>
      </c>
      <c r="M49" s="2">
        <v>8</v>
      </c>
      <c r="N49" s="2">
        <v>8</v>
      </c>
    </row>
    <row r="50" spans="5:14" ht="12.75">
      <c r="E50" s="9" t="s">
        <v>11</v>
      </c>
      <c r="F50" s="2">
        <v>7</v>
      </c>
      <c r="G50" s="2">
        <v>7</v>
      </c>
      <c r="H50" s="2">
        <v>7</v>
      </c>
      <c r="I50" s="2">
        <v>7</v>
      </c>
      <c r="J50" s="2">
        <v>7</v>
      </c>
      <c r="K50" s="2">
        <v>7</v>
      </c>
      <c r="L50" s="2">
        <v>7</v>
      </c>
      <c r="M50" s="2">
        <v>7</v>
      </c>
      <c r="N50" s="2">
        <v>7</v>
      </c>
    </row>
    <row r="51" spans="5:14" ht="12.75">
      <c r="E51" s="9" t="s">
        <v>12</v>
      </c>
      <c r="F51" s="2">
        <v>7</v>
      </c>
      <c r="G51" s="2">
        <v>7</v>
      </c>
      <c r="H51" s="2">
        <v>7</v>
      </c>
      <c r="I51" s="2">
        <v>7</v>
      </c>
      <c r="J51" s="2">
        <v>7</v>
      </c>
      <c r="K51" s="2">
        <v>7</v>
      </c>
      <c r="L51" s="2">
        <v>7</v>
      </c>
      <c r="M51" s="2">
        <v>7</v>
      </c>
      <c r="N51" s="2">
        <v>7</v>
      </c>
    </row>
    <row r="52" spans="5:14" ht="12.75">
      <c r="E52" s="9" t="s">
        <v>13</v>
      </c>
      <c r="F52" s="2">
        <v>6</v>
      </c>
      <c r="G52" s="2">
        <v>6</v>
      </c>
      <c r="H52" s="2">
        <v>6</v>
      </c>
      <c r="I52" s="2">
        <v>6</v>
      </c>
      <c r="J52" s="2">
        <v>6</v>
      </c>
      <c r="K52" s="2">
        <v>6</v>
      </c>
      <c r="L52" s="2">
        <v>6</v>
      </c>
      <c r="M52" s="2">
        <v>6</v>
      </c>
      <c r="N52" s="2">
        <v>6</v>
      </c>
    </row>
    <row r="53" spans="5:14" ht="12.75">
      <c r="E53" s="9" t="s">
        <v>14</v>
      </c>
      <c r="F53" s="2">
        <v>6</v>
      </c>
      <c r="G53" s="2">
        <v>6</v>
      </c>
      <c r="H53" s="2">
        <v>6</v>
      </c>
      <c r="I53" s="2">
        <v>6</v>
      </c>
      <c r="J53" s="2">
        <v>6</v>
      </c>
      <c r="K53" s="2">
        <v>6</v>
      </c>
      <c r="L53" s="2">
        <v>6</v>
      </c>
      <c r="M53" s="2">
        <v>6</v>
      </c>
      <c r="N53" s="2">
        <v>6</v>
      </c>
    </row>
    <row r="54" spans="5:14" ht="12.75">
      <c r="E54" s="9" t="s">
        <v>15</v>
      </c>
      <c r="F54" s="2">
        <v>5</v>
      </c>
      <c r="G54" s="2">
        <v>5</v>
      </c>
      <c r="H54" s="2">
        <v>5</v>
      </c>
      <c r="I54" s="2">
        <v>5</v>
      </c>
      <c r="J54" s="2">
        <v>5</v>
      </c>
      <c r="K54" s="2">
        <v>5</v>
      </c>
      <c r="L54" s="2">
        <v>5</v>
      </c>
      <c r="M54" s="2">
        <v>5</v>
      </c>
      <c r="N54" s="2">
        <v>5</v>
      </c>
    </row>
    <row r="55" spans="5:14" ht="12.75">
      <c r="E55" s="9" t="s">
        <v>16</v>
      </c>
      <c r="F55" s="2">
        <v>5</v>
      </c>
      <c r="G55" s="2">
        <v>5</v>
      </c>
      <c r="H55" s="2">
        <v>5</v>
      </c>
      <c r="I55" s="2">
        <v>5</v>
      </c>
      <c r="J55" s="2">
        <v>5</v>
      </c>
      <c r="K55" s="2">
        <v>5</v>
      </c>
      <c r="L55" s="2">
        <v>5</v>
      </c>
      <c r="M55" s="2">
        <v>5</v>
      </c>
      <c r="N55" s="2">
        <v>5</v>
      </c>
    </row>
    <row r="56" spans="5:14" ht="12.75">
      <c r="E56" s="10"/>
      <c r="F56" s="13"/>
      <c r="G56" s="13"/>
      <c r="H56" s="13"/>
      <c r="I56" s="13"/>
      <c r="J56" s="13"/>
      <c r="K56" s="13"/>
      <c r="L56" s="13"/>
      <c r="M56" s="13"/>
      <c r="N56" s="13"/>
    </row>
    <row r="57" spans="5:14" ht="12.75">
      <c r="E57" s="39" t="s">
        <v>31</v>
      </c>
      <c r="F57" s="13"/>
      <c r="G57" s="13"/>
      <c r="H57" s="13"/>
      <c r="I57" s="13"/>
      <c r="J57" s="13"/>
      <c r="K57" s="13"/>
      <c r="L57" s="13"/>
      <c r="M57" s="13"/>
      <c r="N57" s="13"/>
    </row>
    <row r="58" spans="5:14" ht="12.75">
      <c r="E58" s="8"/>
      <c r="F58" s="9" t="s">
        <v>5</v>
      </c>
      <c r="G58" s="9" t="s">
        <v>9</v>
      </c>
      <c r="H58" s="9" t="s">
        <v>17</v>
      </c>
      <c r="I58" s="9" t="s">
        <v>21</v>
      </c>
      <c r="J58" s="9" t="s">
        <v>24</v>
      </c>
      <c r="K58" s="9" t="s">
        <v>25</v>
      </c>
      <c r="L58" s="9" t="s">
        <v>26</v>
      </c>
      <c r="M58" s="9" t="s">
        <v>22</v>
      </c>
      <c r="N58" s="25" t="s">
        <v>27</v>
      </c>
    </row>
    <row r="59" spans="5:14" ht="12.75">
      <c r="E59" s="9" t="s">
        <v>0</v>
      </c>
      <c r="F59" s="2">
        <f>F49*F39</f>
        <v>112</v>
      </c>
      <c r="G59" s="2">
        <f aca="true" t="shared" si="8" ref="G59:N59">G49*G39</f>
        <v>112</v>
      </c>
      <c r="H59" s="2">
        <f t="shared" si="8"/>
        <v>128</v>
      </c>
      <c r="I59" s="2">
        <f t="shared" si="8"/>
        <v>96</v>
      </c>
      <c r="J59" s="2">
        <f t="shared" si="8"/>
        <v>112</v>
      </c>
      <c r="K59" s="2">
        <f t="shared" si="8"/>
        <v>120</v>
      </c>
      <c r="L59" s="2">
        <f t="shared" si="8"/>
        <v>96</v>
      </c>
      <c r="M59" s="2">
        <f t="shared" si="8"/>
        <v>120</v>
      </c>
      <c r="N59" s="2">
        <f t="shared" si="8"/>
        <v>160</v>
      </c>
    </row>
    <row r="60" spans="5:14" ht="12.75">
      <c r="E60" s="9" t="s">
        <v>11</v>
      </c>
      <c r="F60" s="2">
        <f>F50*F40</f>
        <v>63</v>
      </c>
      <c r="G60" s="2">
        <f aca="true" t="shared" si="9" ref="G60:N63">G50*G40</f>
        <v>56</v>
      </c>
      <c r="H60" s="2">
        <f t="shared" si="9"/>
        <v>63</v>
      </c>
      <c r="I60" s="2">
        <f t="shared" si="9"/>
        <v>56</v>
      </c>
      <c r="J60" s="2">
        <f t="shared" si="9"/>
        <v>56</v>
      </c>
      <c r="K60" s="2">
        <f t="shared" si="9"/>
        <v>56</v>
      </c>
      <c r="L60" s="2">
        <f t="shared" si="9"/>
        <v>63</v>
      </c>
      <c r="M60" s="2">
        <f t="shared" si="9"/>
        <v>63</v>
      </c>
      <c r="N60" s="2">
        <f t="shared" si="9"/>
        <v>42</v>
      </c>
    </row>
    <row r="61" spans="5:14" ht="12.75">
      <c r="E61" s="9" t="s">
        <v>12</v>
      </c>
      <c r="F61" s="2">
        <f>F51*F41</f>
        <v>49</v>
      </c>
      <c r="G61" s="2">
        <f t="shared" si="9"/>
        <v>49</v>
      </c>
      <c r="H61" s="2">
        <f t="shared" si="9"/>
        <v>42</v>
      </c>
      <c r="I61" s="2">
        <f t="shared" si="9"/>
        <v>49</v>
      </c>
      <c r="J61" s="2">
        <f t="shared" si="9"/>
        <v>49</v>
      </c>
      <c r="K61" s="2">
        <f t="shared" si="9"/>
        <v>35</v>
      </c>
      <c r="L61" s="2">
        <f t="shared" si="9"/>
        <v>56</v>
      </c>
      <c r="M61" s="2">
        <f t="shared" si="9"/>
        <v>49</v>
      </c>
      <c r="N61" s="2">
        <f t="shared" si="9"/>
        <v>42</v>
      </c>
    </row>
    <row r="62" spans="5:14" ht="12.75">
      <c r="E62" s="9" t="s">
        <v>13</v>
      </c>
      <c r="F62" s="2">
        <f>F52*F42</f>
        <v>24</v>
      </c>
      <c r="G62" s="2">
        <f t="shared" si="9"/>
        <v>30</v>
      </c>
      <c r="H62" s="2">
        <f t="shared" si="9"/>
        <v>24</v>
      </c>
      <c r="I62" s="2">
        <f t="shared" si="9"/>
        <v>24</v>
      </c>
      <c r="J62" s="2">
        <f t="shared" si="9"/>
        <v>24</v>
      </c>
      <c r="K62" s="2">
        <f t="shared" si="9"/>
        <v>24</v>
      </c>
      <c r="L62" s="2">
        <f t="shared" si="9"/>
        <v>24</v>
      </c>
      <c r="M62" s="2">
        <f t="shared" si="9"/>
        <v>24</v>
      </c>
      <c r="N62" s="2">
        <f t="shared" si="9"/>
        <v>30</v>
      </c>
    </row>
    <row r="63" spans="5:14" ht="12.75">
      <c r="E63" s="9" t="s">
        <v>14</v>
      </c>
      <c r="F63" s="2">
        <f>F53*F43</f>
        <v>18</v>
      </c>
      <c r="G63" s="2">
        <f t="shared" si="9"/>
        <v>18</v>
      </c>
      <c r="H63" s="2">
        <f t="shared" si="9"/>
        <v>18</v>
      </c>
      <c r="I63" s="2">
        <f t="shared" si="9"/>
        <v>18</v>
      </c>
      <c r="J63" s="2">
        <f t="shared" si="9"/>
        <v>18</v>
      </c>
      <c r="K63" s="2">
        <f t="shared" si="9"/>
        <v>18</v>
      </c>
      <c r="L63" s="2">
        <f t="shared" si="9"/>
        <v>18</v>
      </c>
      <c r="M63" s="2">
        <f t="shared" si="9"/>
        <v>18</v>
      </c>
      <c r="N63" s="2">
        <f t="shared" si="9"/>
        <v>24</v>
      </c>
    </row>
    <row r="64" spans="5:14" ht="12.75">
      <c r="E64" s="9" t="s">
        <v>15</v>
      </c>
      <c r="F64" s="2">
        <f aca="true" t="shared" si="10" ref="F64:N64">F54*F44</f>
        <v>10</v>
      </c>
      <c r="G64" s="2">
        <f t="shared" si="10"/>
        <v>10</v>
      </c>
      <c r="H64" s="2">
        <f t="shared" si="10"/>
        <v>10</v>
      </c>
      <c r="I64" s="2">
        <f t="shared" si="10"/>
        <v>10</v>
      </c>
      <c r="J64" s="2">
        <f t="shared" si="10"/>
        <v>10</v>
      </c>
      <c r="K64" s="2">
        <f t="shared" si="10"/>
        <v>10</v>
      </c>
      <c r="L64" s="2">
        <f t="shared" si="10"/>
        <v>10</v>
      </c>
      <c r="M64" s="2">
        <f t="shared" si="10"/>
        <v>10</v>
      </c>
      <c r="N64" s="2">
        <f t="shared" si="10"/>
        <v>10</v>
      </c>
    </row>
    <row r="65" spans="5:14" ht="12.75">
      <c r="E65" s="9" t="s">
        <v>16</v>
      </c>
      <c r="F65" s="2">
        <f aca="true" t="shared" si="11" ref="F65:N65">F55*F45</f>
        <v>5</v>
      </c>
      <c r="G65" s="2">
        <f t="shared" si="11"/>
        <v>5</v>
      </c>
      <c r="H65" s="2">
        <f t="shared" si="11"/>
        <v>5</v>
      </c>
      <c r="I65" s="2">
        <f t="shared" si="11"/>
        <v>5</v>
      </c>
      <c r="J65" s="2">
        <f t="shared" si="11"/>
        <v>5</v>
      </c>
      <c r="K65" s="2">
        <f t="shared" si="11"/>
        <v>5</v>
      </c>
      <c r="L65" s="2">
        <f t="shared" si="11"/>
        <v>5</v>
      </c>
      <c r="M65" s="2">
        <f t="shared" si="11"/>
        <v>5</v>
      </c>
      <c r="N65" s="2">
        <f t="shared" si="11"/>
        <v>10</v>
      </c>
    </row>
    <row r="66" spans="5:14" ht="12.75">
      <c r="E66" s="10"/>
      <c r="F66" s="13"/>
      <c r="G66" s="13"/>
      <c r="H66" s="13"/>
      <c r="I66" s="13"/>
      <c r="J66" s="13"/>
      <c r="K66" s="13"/>
      <c r="L66" s="13"/>
      <c r="M66" s="13"/>
      <c r="N66" s="13"/>
    </row>
    <row r="67" spans="5:14" ht="12.75">
      <c r="E67" s="39" t="s">
        <v>46</v>
      </c>
      <c r="F67" s="13"/>
      <c r="G67" s="13"/>
      <c r="H67" s="13"/>
      <c r="I67" s="13"/>
      <c r="J67" s="13"/>
      <c r="K67" s="13"/>
      <c r="L67" s="13"/>
      <c r="M67" s="13"/>
      <c r="N67" s="13"/>
    </row>
    <row r="68" spans="5:14" ht="12.75">
      <c r="E68" s="8"/>
      <c r="F68" s="9" t="s">
        <v>5</v>
      </c>
      <c r="G68" s="9" t="s">
        <v>9</v>
      </c>
      <c r="H68" s="9" t="s">
        <v>17</v>
      </c>
      <c r="I68" s="9" t="s">
        <v>21</v>
      </c>
      <c r="J68" s="9" t="s">
        <v>24</v>
      </c>
      <c r="K68" s="9" t="s">
        <v>25</v>
      </c>
      <c r="L68" s="9" t="s">
        <v>26</v>
      </c>
      <c r="M68" s="9" t="s">
        <v>22</v>
      </c>
      <c r="N68" s="25" t="s">
        <v>27</v>
      </c>
    </row>
    <row r="69" spans="5:14" ht="12.75">
      <c r="E69" s="9" t="s">
        <v>0</v>
      </c>
      <c r="F69" s="2">
        <v>112</v>
      </c>
      <c r="G69" s="2">
        <v>112</v>
      </c>
      <c r="H69" s="2">
        <v>128</v>
      </c>
      <c r="I69" s="2">
        <v>96</v>
      </c>
      <c r="J69" s="2">
        <v>112</v>
      </c>
      <c r="K69" s="2">
        <v>120</v>
      </c>
      <c r="L69" s="2">
        <v>96</v>
      </c>
      <c r="M69" s="2">
        <v>120</v>
      </c>
      <c r="N69" s="2">
        <v>160</v>
      </c>
    </row>
    <row r="70" spans="5:14" ht="12.75">
      <c r="E70" s="9" t="s">
        <v>11</v>
      </c>
      <c r="F70" s="2">
        <v>63</v>
      </c>
      <c r="G70" s="2">
        <v>56</v>
      </c>
      <c r="H70" s="2">
        <v>63</v>
      </c>
      <c r="I70" s="2">
        <v>56</v>
      </c>
      <c r="J70" s="2">
        <v>56</v>
      </c>
      <c r="K70" s="2">
        <v>56</v>
      </c>
      <c r="L70" s="2">
        <v>63</v>
      </c>
      <c r="M70" s="2">
        <v>63</v>
      </c>
      <c r="N70" s="2">
        <v>42</v>
      </c>
    </row>
    <row r="71" spans="5:14" ht="12.75">
      <c r="E71" s="9" t="s">
        <v>12</v>
      </c>
      <c r="F71" s="2">
        <v>49</v>
      </c>
      <c r="G71" s="2">
        <v>49</v>
      </c>
      <c r="H71" s="2">
        <v>42</v>
      </c>
      <c r="I71" s="2">
        <v>49</v>
      </c>
      <c r="J71" s="2">
        <v>49</v>
      </c>
      <c r="K71" s="2">
        <v>35</v>
      </c>
      <c r="L71" s="2">
        <v>56</v>
      </c>
      <c r="M71" s="2">
        <v>49</v>
      </c>
      <c r="N71" s="2">
        <v>42</v>
      </c>
    </row>
    <row r="72" spans="5:14" ht="12.75">
      <c r="E72" s="9" t="s">
        <v>13</v>
      </c>
      <c r="F72" s="2">
        <v>24</v>
      </c>
      <c r="G72" s="2">
        <v>30</v>
      </c>
      <c r="H72" s="2">
        <v>24</v>
      </c>
      <c r="I72" s="2">
        <v>24</v>
      </c>
      <c r="J72" s="2">
        <v>24</v>
      </c>
      <c r="K72" s="2">
        <v>24</v>
      </c>
      <c r="L72" s="2">
        <v>24</v>
      </c>
      <c r="M72" s="2">
        <v>24</v>
      </c>
      <c r="N72" s="2">
        <v>30</v>
      </c>
    </row>
    <row r="73" spans="5:14" ht="12.75">
      <c r="E73" s="9" t="s">
        <v>14</v>
      </c>
      <c r="F73" s="2">
        <v>18</v>
      </c>
      <c r="G73" s="2">
        <v>18</v>
      </c>
      <c r="H73" s="2">
        <v>18</v>
      </c>
      <c r="I73" s="2">
        <v>18</v>
      </c>
      <c r="J73" s="2">
        <v>18</v>
      </c>
      <c r="K73" s="2">
        <v>18</v>
      </c>
      <c r="L73" s="2">
        <v>18</v>
      </c>
      <c r="M73" s="2">
        <v>18</v>
      </c>
      <c r="N73" s="2">
        <v>24</v>
      </c>
    </row>
    <row r="74" spans="5:14" ht="12.75">
      <c r="E74" s="9" t="s">
        <v>15</v>
      </c>
      <c r="F74" s="2">
        <v>10</v>
      </c>
      <c r="G74" s="2">
        <v>10</v>
      </c>
      <c r="H74" s="2">
        <v>10</v>
      </c>
      <c r="I74" s="2">
        <v>10</v>
      </c>
      <c r="J74" s="2">
        <v>10</v>
      </c>
      <c r="K74" s="2">
        <v>10</v>
      </c>
      <c r="L74" s="2">
        <v>10</v>
      </c>
      <c r="M74" s="2">
        <v>10</v>
      </c>
      <c r="N74" s="2">
        <v>10</v>
      </c>
    </row>
    <row r="75" spans="5:14" ht="12.75">
      <c r="E75" s="9" t="s">
        <v>16</v>
      </c>
      <c r="F75" s="2">
        <v>5</v>
      </c>
      <c r="G75" s="2">
        <v>5</v>
      </c>
      <c r="H75" s="2">
        <v>5</v>
      </c>
      <c r="I75" s="2">
        <v>5</v>
      </c>
      <c r="J75" s="2">
        <v>5</v>
      </c>
      <c r="K75" s="2">
        <v>5</v>
      </c>
      <c r="L75" s="2">
        <v>5</v>
      </c>
      <c r="M75" s="2">
        <v>5</v>
      </c>
      <c r="N75" s="24">
        <v>10</v>
      </c>
    </row>
    <row r="76" spans="5:14" ht="12.75">
      <c r="E76" s="10"/>
      <c r="F76" s="13"/>
      <c r="G76" s="13"/>
      <c r="H76" s="13"/>
      <c r="I76" s="13"/>
      <c r="J76" s="13"/>
      <c r="K76" s="13"/>
      <c r="L76" s="13"/>
      <c r="M76" s="13"/>
      <c r="N76" s="13"/>
    </row>
    <row r="77" ht="13.5" thickBot="1">
      <c r="E77" s="16" t="s">
        <v>29</v>
      </c>
    </row>
    <row r="78" spans="6:19" ht="12.75">
      <c r="F78" s="9" t="s">
        <v>5</v>
      </c>
      <c r="G78" s="9" t="s">
        <v>9</v>
      </c>
      <c r="H78" s="9" t="s">
        <v>17</v>
      </c>
      <c r="I78" s="9" t="s">
        <v>21</v>
      </c>
      <c r="J78" s="9" t="s">
        <v>24</v>
      </c>
      <c r="K78" s="9" t="s">
        <v>25</v>
      </c>
      <c r="L78" s="9" t="s">
        <v>26</v>
      </c>
      <c r="M78" s="9" t="s">
        <v>22</v>
      </c>
      <c r="N78" s="25" t="s">
        <v>27</v>
      </c>
      <c r="O78" s="26" t="s">
        <v>23</v>
      </c>
      <c r="P78" s="3" t="s">
        <v>1</v>
      </c>
      <c r="Q78" s="2" t="s">
        <v>2</v>
      </c>
      <c r="R78" s="7" t="s">
        <v>3</v>
      </c>
      <c r="S78" s="7" t="s">
        <v>4</v>
      </c>
    </row>
    <row r="79" spans="5:19" ht="12.75">
      <c r="E79" s="30" t="s">
        <v>0</v>
      </c>
      <c r="F79" s="14">
        <v>10</v>
      </c>
      <c r="G79" s="14">
        <v>10</v>
      </c>
      <c r="H79" s="14">
        <v>4</v>
      </c>
      <c r="I79" s="14">
        <v>6</v>
      </c>
      <c r="J79" s="14">
        <v>6</v>
      </c>
      <c r="K79" s="14">
        <v>4</v>
      </c>
      <c r="L79" s="2">
        <v>6</v>
      </c>
      <c r="M79" s="2">
        <v>5</v>
      </c>
      <c r="N79" s="4">
        <v>3</v>
      </c>
      <c r="O79" s="20">
        <f>SUM(F79:N79)</f>
        <v>54</v>
      </c>
      <c r="P79" s="38">
        <f>O79/9</f>
        <v>6</v>
      </c>
      <c r="Q79" s="2">
        <v>100</v>
      </c>
      <c r="R79" s="5">
        <f>Q79*P79</f>
        <v>600</v>
      </c>
      <c r="S79" s="2">
        <v>600</v>
      </c>
    </row>
    <row r="80" spans="5:19" ht="12.75">
      <c r="E80" s="30" t="s">
        <v>11</v>
      </c>
      <c r="F80" s="14">
        <v>10</v>
      </c>
      <c r="G80" s="14">
        <v>20</v>
      </c>
      <c r="H80" s="14">
        <v>16</v>
      </c>
      <c r="I80" s="14">
        <v>20</v>
      </c>
      <c r="J80" s="14">
        <v>14</v>
      </c>
      <c r="K80" s="14">
        <v>13</v>
      </c>
      <c r="L80" s="2">
        <v>15</v>
      </c>
      <c r="M80" s="2">
        <v>10</v>
      </c>
      <c r="N80" s="4">
        <v>25</v>
      </c>
      <c r="O80" s="20">
        <f aca="true" t="shared" si="12" ref="O80:O85">SUM(F80:N80)</f>
        <v>143</v>
      </c>
      <c r="P80" s="38">
        <f aca="true" t="shared" si="13" ref="P80:P85">O80/9</f>
        <v>15.88888888888889</v>
      </c>
      <c r="Q80" s="2">
        <v>60</v>
      </c>
      <c r="R80" s="5">
        <f aca="true" t="shared" si="14" ref="R80:R85">Q80*P80</f>
        <v>953.3333333333334</v>
      </c>
      <c r="S80" s="2">
        <v>1000</v>
      </c>
    </row>
    <row r="81" spans="5:19" ht="12.75">
      <c r="E81" s="30" t="s">
        <v>12</v>
      </c>
      <c r="F81" s="14">
        <v>25</v>
      </c>
      <c r="G81" s="14">
        <v>15</v>
      </c>
      <c r="H81" s="14">
        <v>35</v>
      </c>
      <c r="I81" s="14">
        <v>18</v>
      </c>
      <c r="J81" s="14">
        <v>22</v>
      </c>
      <c r="K81" s="14">
        <v>25</v>
      </c>
      <c r="L81" s="2">
        <v>20</v>
      </c>
      <c r="M81" s="2">
        <v>20</v>
      </c>
      <c r="N81" s="4">
        <v>30</v>
      </c>
      <c r="O81" s="20">
        <f t="shared" si="12"/>
        <v>210</v>
      </c>
      <c r="P81" s="38">
        <f t="shared" si="13"/>
        <v>23.333333333333332</v>
      </c>
      <c r="Q81" s="2">
        <v>40</v>
      </c>
      <c r="R81" s="5">
        <f t="shared" si="14"/>
        <v>933.3333333333333</v>
      </c>
      <c r="S81" s="2">
        <v>1000</v>
      </c>
    </row>
    <row r="82" spans="5:19" ht="12.75">
      <c r="E82" s="30" t="s">
        <v>13</v>
      </c>
      <c r="F82" s="14">
        <v>35</v>
      </c>
      <c r="G82" s="14">
        <v>30</v>
      </c>
      <c r="H82" s="14">
        <v>30</v>
      </c>
      <c r="I82" s="14">
        <v>40</v>
      </c>
      <c r="J82" s="14">
        <v>30</v>
      </c>
      <c r="K82" s="14">
        <v>40</v>
      </c>
      <c r="L82" s="2">
        <v>40</v>
      </c>
      <c r="M82" s="2">
        <v>60</v>
      </c>
      <c r="N82" s="4">
        <v>35</v>
      </c>
      <c r="O82" s="20">
        <f t="shared" si="12"/>
        <v>340</v>
      </c>
      <c r="P82" s="38">
        <f t="shared" si="13"/>
        <v>37.77777777777778</v>
      </c>
      <c r="Q82" s="2">
        <v>30</v>
      </c>
      <c r="R82" s="5">
        <f t="shared" si="14"/>
        <v>1133.3333333333333</v>
      </c>
      <c r="S82" s="2">
        <v>1200</v>
      </c>
    </row>
    <row r="83" spans="5:19" ht="12.75">
      <c r="E83" s="30" t="s">
        <v>14</v>
      </c>
      <c r="F83" s="14">
        <v>30</v>
      </c>
      <c r="G83" s="14">
        <v>65</v>
      </c>
      <c r="H83" s="14">
        <v>40</v>
      </c>
      <c r="I83" s="14">
        <v>40</v>
      </c>
      <c r="J83" s="14">
        <v>50</v>
      </c>
      <c r="K83" s="14">
        <v>45</v>
      </c>
      <c r="L83" s="2">
        <v>70</v>
      </c>
      <c r="M83" s="2">
        <v>60</v>
      </c>
      <c r="N83" s="4">
        <v>40</v>
      </c>
      <c r="O83" s="20">
        <f t="shared" si="12"/>
        <v>440</v>
      </c>
      <c r="P83" s="38">
        <f t="shared" si="13"/>
        <v>48.888888888888886</v>
      </c>
      <c r="Q83" s="2">
        <v>20</v>
      </c>
      <c r="R83" s="5">
        <f t="shared" si="14"/>
        <v>977.7777777777777</v>
      </c>
      <c r="S83" s="2">
        <v>1000</v>
      </c>
    </row>
    <row r="84" spans="5:19" ht="12.75">
      <c r="E84" s="30" t="s">
        <v>15</v>
      </c>
      <c r="F84" s="14">
        <v>100</v>
      </c>
      <c r="G84" s="14">
        <v>110</v>
      </c>
      <c r="H84" s="14">
        <v>110</v>
      </c>
      <c r="I84" s="14">
        <v>120</v>
      </c>
      <c r="J84" s="14">
        <v>80</v>
      </c>
      <c r="K84" s="14">
        <v>90</v>
      </c>
      <c r="L84" s="2">
        <v>70</v>
      </c>
      <c r="M84" s="2">
        <v>70</v>
      </c>
      <c r="N84" s="4">
        <v>80</v>
      </c>
      <c r="O84" s="20">
        <f t="shared" si="12"/>
        <v>830</v>
      </c>
      <c r="P84" s="38">
        <f t="shared" si="13"/>
        <v>92.22222222222223</v>
      </c>
      <c r="Q84" s="2">
        <v>10</v>
      </c>
      <c r="R84" s="5">
        <f t="shared" si="14"/>
        <v>922.2222222222223</v>
      </c>
      <c r="S84" s="2">
        <v>1000</v>
      </c>
    </row>
    <row r="85" spans="5:19" ht="13.5" thickBot="1">
      <c r="E85" s="30" t="s">
        <v>16</v>
      </c>
      <c r="F85" s="15">
        <v>250</v>
      </c>
      <c r="G85" s="15">
        <v>250</v>
      </c>
      <c r="H85" s="15">
        <v>300</v>
      </c>
      <c r="I85" s="15">
        <v>200</v>
      </c>
      <c r="J85" s="15">
        <v>300</v>
      </c>
      <c r="K85" s="14">
        <v>200</v>
      </c>
      <c r="L85" s="2">
        <v>250</v>
      </c>
      <c r="M85" s="2">
        <v>300</v>
      </c>
      <c r="N85" s="4">
        <v>200</v>
      </c>
      <c r="O85" s="21">
        <f t="shared" si="12"/>
        <v>2250</v>
      </c>
      <c r="P85" s="38">
        <f t="shared" si="13"/>
        <v>250</v>
      </c>
      <c r="Q85" s="2">
        <v>5</v>
      </c>
      <c r="R85" s="5">
        <f t="shared" si="14"/>
        <v>1250</v>
      </c>
      <c r="S85" s="2">
        <v>1300</v>
      </c>
    </row>
    <row r="86" spans="5:19" ht="12.75">
      <c r="E86" s="30"/>
      <c r="F86" s="17"/>
      <c r="G86" s="17"/>
      <c r="H86" s="17"/>
      <c r="I86" s="17"/>
      <c r="J86" s="17"/>
      <c r="K86" s="18"/>
      <c r="L86" s="13"/>
      <c r="M86" s="13"/>
      <c r="N86" s="13"/>
      <c r="O86" s="13"/>
      <c r="P86" s="12"/>
      <c r="Q86" s="13"/>
      <c r="R86" s="12"/>
      <c r="S86" s="13"/>
    </row>
    <row r="87" spans="5:19" ht="12.75">
      <c r="E87" s="30"/>
      <c r="F87" s="17"/>
      <c r="G87" s="17"/>
      <c r="H87" s="17"/>
      <c r="I87" s="17"/>
      <c r="J87" s="17"/>
      <c r="K87" s="18"/>
      <c r="L87" s="13"/>
      <c r="M87" s="13"/>
      <c r="N87" s="13"/>
      <c r="O87" s="13"/>
      <c r="P87" s="12"/>
      <c r="Q87" s="13"/>
      <c r="R87" s="12"/>
      <c r="S87" s="13"/>
    </row>
    <row r="88" spans="5:14" ht="12.75">
      <c r="E88" s="39" t="s">
        <v>32</v>
      </c>
      <c r="F88" s="13"/>
      <c r="G88" s="13"/>
      <c r="H88" s="13"/>
      <c r="I88" s="13"/>
      <c r="J88" s="13"/>
      <c r="K88" s="13"/>
      <c r="L88" s="13"/>
      <c r="M88" s="13"/>
      <c r="N88" s="13"/>
    </row>
    <row r="89" spans="5:16" ht="12.75">
      <c r="E89" s="8"/>
      <c r="F89" s="9" t="s">
        <v>5</v>
      </c>
      <c r="G89" s="9" t="s">
        <v>9</v>
      </c>
      <c r="H89" s="9" t="s">
        <v>17</v>
      </c>
      <c r="I89" s="9" t="s">
        <v>21</v>
      </c>
      <c r="J89" s="9" t="s">
        <v>24</v>
      </c>
      <c r="K89" s="9" t="s">
        <v>25</v>
      </c>
      <c r="L89" s="9" t="s">
        <v>26</v>
      </c>
      <c r="M89" s="9" t="s">
        <v>22</v>
      </c>
      <c r="N89" s="25" t="s">
        <v>27</v>
      </c>
      <c r="O89" s="29" t="s">
        <v>35</v>
      </c>
      <c r="P89" s="11" t="s">
        <v>34</v>
      </c>
    </row>
    <row r="90" spans="5:16" ht="12.75">
      <c r="E90" s="9" t="s">
        <v>0</v>
      </c>
      <c r="F90" s="2">
        <f aca="true" t="shared" si="15" ref="F90:N90">F79*F59</f>
        <v>1120</v>
      </c>
      <c r="G90" s="2">
        <f t="shared" si="15"/>
        <v>1120</v>
      </c>
      <c r="H90" s="2">
        <f t="shared" si="15"/>
        <v>512</v>
      </c>
      <c r="I90" s="2">
        <f t="shared" si="15"/>
        <v>576</v>
      </c>
      <c r="J90" s="2">
        <f t="shared" si="15"/>
        <v>672</v>
      </c>
      <c r="K90" s="2">
        <f t="shared" si="15"/>
        <v>480</v>
      </c>
      <c r="L90" s="2">
        <f t="shared" si="15"/>
        <v>576</v>
      </c>
      <c r="M90" s="2">
        <f t="shared" si="15"/>
        <v>600</v>
      </c>
      <c r="N90" s="2">
        <f t="shared" si="15"/>
        <v>480</v>
      </c>
      <c r="O90" s="6">
        <f>SUM(F90:N90)</f>
        <v>6136</v>
      </c>
      <c r="P90" s="6">
        <f>O90/9</f>
        <v>681.7777777777778</v>
      </c>
    </row>
    <row r="91" spans="5:16" ht="12.75">
      <c r="E91" s="9" t="s">
        <v>11</v>
      </c>
      <c r="F91" s="2">
        <f aca="true" t="shared" si="16" ref="F91:N91">F80*F60</f>
        <v>630</v>
      </c>
      <c r="G91" s="2">
        <f t="shared" si="16"/>
        <v>1120</v>
      </c>
      <c r="H91" s="2">
        <f t="shared" si="16"/>
        <v>1008</v>
      </c>
      <c r="I91" s="2">
        <f t="shared" si="16"/>
        <v>1120</v>
      </c>
      <c r="J91" s="2">
        <f t="shared" si="16"/>
        <v>784</v>
      </c>
      <c r="K91" s="2">
        <f t="shared" si="16"/>
        <v>728</v>
      </c>
      <c r="L91" s="2">
        <f t="shared" si="16"/>
        <v>945</v>
      </c>
      <c r="M91" s="2">
        <f t="shared" si="16"/>
        <v>630</v>
      </c>
      <c r="N91" s="2">
        <f t="shared" si="16"/>
        <v>1050</v>
      </c>
      <c r="O91" s="6">
        <f aca="true" t="shared" si="17" ref="O91:O96">SUM(F91:N91)</f>
        <v>8015</v>
      </c>
      <c r="P91" s="6">
        <f aca="true" t="shared" si="18" ref="P91:P98">O91/9</f>
        <v>890.5555555555555</v>
      </c>
    </row>
    <row r="92" spans="5:16" ht="12.75">
      <c r="E92" s="9" t="s">
        <v>12</v>
      </c>
      <c r="F92" s="2">
        <f aca="true" t="shared" si="19" ref="F92:N92">F81*F61</f>
        <v>1225</v>
      </c>
      <c r="G92" s="2">
        <f t="shared" si="19"/>
        <v>735</v>
      </c>
      <c r="H92" s="2">
        <f t="shared" si="19"/>
        <v>1470</v>
      </c>
      <c r="I92" s="2">
        <f t="shared" si="19"/>
        <v>882</v>
      </c>
      <c r="J92" s="2">
        <f t="shared" si="19"/>
        <v>1078</v>
      </c>
      <c r="K92" s="2">
        <f t="shared" si="19"/>
        <v>875</v>
      </c>
      <c r="L92" s="2">
        <f t="shared" si="19"/>
        <v>1120</v>
      </c>
      <c r="M92" s="2">
        <f t="shared" si="19"/>
        <v>980</v>
      </c>
      <c r="N92" s="2">
        <f t="shared" si="19"/>
        <v>1260</v>
      </c>
      <c r="O92" s="6">
        <f t="shared" si="17"/>
        <v>9625</v>
      </c>
      <c r="P92" s="6">
        <f t="shared" si="18"/>
        <v>1069.4444444444443</v>
      </c>
    </row>
    <row r="93" spans="5:16" ht="12.75">
      <c r="E93" s="9" t="s">
        <v>13</v>
      </c>
      <c r="F93" s="2">
        <f aca="true" t="shared" si="20" ref="F93:N93">F82*F62</f>
        <v>840</v>
      </c>
      <c r="G93" s="2">
        <f t="shared" si="20"/>
        <v>900</v>
      </c>
      <c r="H93" s="2">
        <f t="shared" si="20"/>
        <v>720</v>
      </c>
      <c r="I93" s="2">
        <f t="shared" si="20"/>
        <v>960</v>
      </c>
      <c r="J93" s="2">
        <f t="shared" si="20"/>
        <v>720</v>
      </c>
      <c r="K93" s="2">
        <f t="shared" si="20"/>
        <v>960</v>
      </c>
      <c r="L93" s="2">
        <f t="shared" si="20"/>
        <v>960</v>
      </c>
      <c r="M93" s="2">
        <f t="shared" si="20"/>
        <v>1440</v>
      </c>
      <c r="N93" s="2">
        <f t="shared" si="20"/>
        <v>1050</v>
      </c>
      <c r="O93" s="6">
        <f t="shared" si="17"/>
        <v>8550</v>
      </c>
      <c r="P93" s="6">
        <f t="shared" si="18"/>
        <v>950</v>
      </c>
    </row>
    <row r="94" spans="5:16" ht="12.75">
      <c r="E94" s="9" t="s">
        <v>14</v>
      </c>
      <c r="F94" s="2">
        <f aca="true" t="shared" si="21" ref="F94:N94">F83*F63</f>
        <v>540</v>
      </c>
      <c r="G94" s="2">
        <f t="shared" si="21"/>
        <v>1170</v>
      </c>
      <c r="H94" s="2">
        <f t="shared" si="21"/>
        <v>720</v>
      </c>
      <c r="I94" s="2">
        <f t="shared" si="21"/>
        <v>720</v>
      </c>
      <c r="J94" s="2">
        <f t="shared" si="21"/>
        <v>900</v>
      </c>
      <c r="K94" s="2">
        <f t="shared" si="21"/>
        <v>810</v>
      </c>
      <c r="L94" s="2">
        <f t="shared" si="21"/>
        <v>1260</v>
      </c>
      <c r="M94" s="2">
        <f t="shared" si="21"/>
        <v>1080</v>
      </c>
      <c r="N94" s="2">
        <f t="shared" si="21"/>
        <v>960</v>
      </c>
      <c r="O94" s="6">
        <f t="shared" si="17"/>
        <v>8160</v>
      </c>
      <c r="P94" s="6">
        <f t="shared" si="18"/>
        <v>906.6666666666666</v>
      </c>
    </row>
    <row r="95" spans="5:16" ht="12.75">
      <c r="E95" s="9" t="s">
        <v>15</v>
      </c>
      <c r="F95" s="2">
        <f aca="true" t="shared" si="22" ref="F95:N95">F84*F64</f>
        <v>1000</v>
      </c>
      <c r="G95" s="2">
        <f t="shared" si="22"/>
        <v>1100</v>
      </c>
      <c r="H95" s="2">
        <f t="shared" si="22"/>
        <v>1100</v>
      </c>
      <c r="I95" s="2">
        <f t="shared" si="22"/>
        <v>1200</v>
      </c>
      <c r="J95" s="2">
        <f t="shared" si="22"/>
        <v>800</v>
      </c>
      <c r="K95" s="2">
        <f t="shared" si="22"/>
        <v>900</v>
      </c>
      <c r="L95" s="2">
        <f t="shared" si="22"/>
        <v>700</v>
      </c>
      <c r="M95" s="2">
        <f t="shared" si="22"/>
        <v>700</v>
      </c>
      <c r="N95" s="2">
        <f t="shared" si="22"/>
        <v>800</v>
      </c>
      <c r="O95" s="6">
        <f t="shared" si="17"/>
        <v>8300</v>
      </c>
      <c r="P95" s="6">
        <f t="shared" si="18"/>
        <v>922.2222222222222</v>
      </c>
    </row>
    <row r="96" spans="5:16" ht="12.75">
      <c r="E96" s="9" t="s">
        <v>16</v>
      </c>
      <c r="F96" s="2">
        <f aca="true" t="shared" si="23" ref="F96:N96">F85*F65</f>
        <v>1250</v>
      </c>
      <c r="G96" s="2">
        <f t="shared" si="23"/>
        <v>1250</v>
      </c>
      <c r="H96" s="2">
        <f t="shared" si="23"/>
        <v>1500</v>
      </c>
      <c r="I96" s="2">
        <f t="shared" si="23"/>
        <v>1000</v>
      </c>
      <c r="J96" s="2">
        <f t="shared" si="23"/>
        <v>1500</v>
      </c>
      <c r="K96" s="2">
        <f t="shared" si="23"/>
        <v>1000</v>
      </c>
      <c r="L96" s="2">
        <f t="shared" si="23"/>
        <v>1250</v>
      </c>
      <c r="M96" s="2">
        <f t="shared" si="23"/>
        <v>1500</v>
      </c>
      <c r="N96" s="2">
        <f t="shared" si="23"/>
        <v>2000</v>
      </c>
      <c r="O96" s="6">
        <f t="shared" si="17"/>
        <v>12250</v>
      </c>
      <c r="P96" s="6">
        <f t="shared" si="18"/>
        <v>1361.111111111111</v>
      </c>
    </row>
    <row r="97" spans="5:17" ht="12.75">
      <c r="E97" s="10" t="s">
        <v>33</v>
      </c>
      <c r="F97" s="13">
        <f>SUM(F90:F96)</f>
        <v>6605</v>
      </c>
      <c r="G97" s="27">
        <f aca="true" t="shared" si="24" ref="G97:N97">SUM(G90:G96)</f>
        <v>7395</v>
      </c>
      <c r="H97" s="27">
        <f t="shared" si="24"/>
        <v>7030</v>
      </c>
      <c r="I97" s="13">
        <f t="shared" si="24"/>
        <v>6458</v>
      </c>
      <c r="J97" s="13">
        <f t="shared" si="24"/>
        <v>6454</v>
      </c>
      <c r="K97" s="27">
        <f t="shared" si="24"/>
        <v>5753</v>
      </c>
      <c r="L97" s="13">
        <f t="shared" si="24"/>
        <v>6811</v>
      </c>
      <c r="M97" s="13">
        <f t="shared" si="24"/>
        <v>6930</v>
      </c>
      <c r="N97" s="13">
        <f t="shared" si="24"/>
        <v>7600</v>
      </c>
      <c r="O97" s="37">
        <f>SUM(F97:N97)</f>
        <v>61036</v>
      </c>
      <c r="P97" s="6">
        <f t="shared" si="18"/>
        <v>6781.777777777777</v>
      </c>
      <c r="Q97" s="30">
        <v>7000</v>
      </c>
    </row>
    <row r="98" spans="5:21" ht="12.75">
      <c r="E98" s="10"/>
      <c r="F98" s="13">
        <f>Q97-F97</f>
        <v>395</v>
      </c>
      <c r="G98" s="13">
        <f>Q97-G97</f>
        <v>-395</v>
      </c>
      <c r="H98" s="13">
        <f>Q97-H97</f>
        <v>-30</v>
      </c>
      <c r="I98" s="18">
        <f>Q97-I97</f>
        <v>542</v>
      </c>
      <c r="J98" s="18">
        <f>Q97-J97</f>
        <v>546</v>
      </c>
      <c r="K98" s="18">
        <f>Q97-K97</f>
        <v>1247</v>
      </c>
      <c r="L98" s="18">
        <f>Q97-L97</f>
        <v>189</v>
      </c>
      <c r="M98" s="18">
        <f>Q97-M97</f>
        <v>70</v>
      </c>
      <c r="N98" s="18">
        <f>Q97-N97</f>
        <v>-600</v>
      </c>
      <c r="O98" s="1">
        <f>SUM(F98:N98)</f>
        <v>1964</v>
      </c>
      <c r="P98" s="6">
        <f t="shared" si="18"/>
        <v>218.22222222222223</v>
      </c>
      <c r="U98" s="1"/>
    </row>
    <row r="99" spans="5:16" ht="12.75">
      <c r="E99" s="10"/>
      <c r="F99" s="13"/>
      <c r="G99" s="13"/>
      <c r="H99" s="13"/>
      <c r="I99" s="13"/>
      <c r="J99" s="13"/>
      <c r="K99" s="13"/>
      <c r="L99" s="13"/>
      <c r="M99" s="13"/>
      <c r="N99" s="13"/>
      <c r="O99" s="1"/>
      <c r="P99" s="19"/>
    </row>
    <row r="100" spans="5:15" ht="12.75">
      <c r="E100" s="10"/>
      <c r="F100" s="13"/>
      <c r="G100" s="27"/>
      <c r="H100" s="13"/>
      <c r="I100" s="13"/>
      <c r="J100" s="13"/>
      <c r="K100" s="27"/>
      <c r="L100" s="13"/>
      <c r="M100" s="13"/>
      <c r="N100" s="13"/>
      <c r="O100" s="1"/>
    </row>
    <row r="101" spans="5:14" ht="12.75">
      <c r="E101" s="10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5:14" ht="12.75">
      <c r="E102" s="39" t="s">
        <v>36</v>
      </c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5:14" ht="12.75">
      <c r="E103" s="22"/>
      <c r="F103" s="24" t="s">
        <v>5</v>
      </c>
      <c r="G103" s="24" t="s">
        <v>9</v>
      </c>
      <c r="H103" s="24" t="s">
        <v>17</v>
      </c>
      <c r="I103" s="24" t="s">
        <v>21</v>
      </c>
      <c r="J103" s="24" t="s">
        <v>24</v>
      </c>
      <c r="K103" s="24" t="s">
        <v>25</v>
      </c>
      <c r="L103" s="24" t="s">
        <v>26</v>
      </c>
      <c r="M103" s="24" t="s">
        <v>22</v>
      </c>
      <c r="N103" s="40" t="s">
        <v>27</v>
      </c>
    </row>
    <row r="104" spans="5:18" ht="12.75">
      <c r="E104" s="24" t="s">
        <v>0</v>
      </c>
      <c r="F104" s="23">
        <v>121</v>
      </c>
      <c r="G104" s="23">
        <v>103</v>
      </c>
      <c r="H104" s="23">
        <v>128</v>
      </c>
      <c r="I104" s="23">
        <v>110</v>
      </c>
      <c r="J104" s="23">
        <v>147</v>
      </c>
      <c r="K104" s="23">
        <v>170</v>
      </c>
      <c r="L104" s="23">
        <v>100</v>
      </c>
      <c r="M104" s="23">
        <v>120</v>
      </c>
      <c r="N104" s="2">
        <v>160</v>
      </c>
      <c r="P104" s="28"/>
      <c r="Q104" s="14"/>
      <c r="R104" s="19"/>
    </row>
    <row r="105" spans="5:18" ht="12.75">
      <c r="E105" s="24" t="s">
        <v>11</v>
      </c>
      <c r="F105" s="23">
        <v>70</v>
      </c>
      <c r="G105" s="23">
        <v>56</v>
      </c>
      <c r="H105" s="23">
        <v>63</v>
      </c>
      <c r="I105" s="23">
        <v>60</v>
      </c>
      <c r="J105" s="23">
        <v>62</v>
      </c>
      <c r="K105" s="23">
        <v>70</v>
      </c>
      <c r="L105" s="23">
        <v>70</v>
      </c>
      <c r="M105" s="23">
        <v>63</v>
      </c>
      <c r="N105" s="2">
        <v>42</v>
      </c>
      <c r="O105" s="28"/>
      <c r="P105" s="19"/>
      <c r="Q105" s="14"/>
      <c r="R105" s="19"/>
    </row>
    <row r="106" spans="5:18" ht="12.75">
      <c r="E106" s="24" t="s">
        <v>12</v>
      </c>
      <c r="F106" s="23">
        <v>50</v>
      </c>
      <c r="G106" s="23">
        <v>44</v>
      </c>
      <c r="H106" s="23">
        <v>42</v>
      </c>
      <c r="I106" s="23">
        <v>50</v>
      </c>
      <c r="J106" s="23">
        <v>55</v>
      </c>
      <c r="K106" s="23">
        <v>44</v>
      </c>
      <c r="L106" s="23">
        <v>57</v>
      </c>
      <c r="M106" s="23">
        <v>49</v>
      </c>
      <c r="N106" s="2">
        <v>42</v>
      </c>
      <c r="P106" s="28"/>
      <c r="Q106" s="14"/>
      <c r="R106" s="19"/>
    </row>
    <row r="107" spans="5:18" ht="12.75">
      <c r="E107" s="24" t="s">
        <v>13</v>
      </c>
      <c r="F107" s="23">
        <v>30</v>
      </c>
      <c r="G107" s="23">
        <v>26</v>
      </c>
      <c r="H107" s="23">
        <v>23</v>
      </c>
      <c r="I107" s="23">
        <v>25</v>
      </c>
      <c r="J107" s="23">
        <v>28</v>
      </c>
      <c r="K107" s="23">
        <v>40</v>
      </c>
      <c r="L107" s="23">
        <v>25</v>
      </c>
      <c r="M107" s="23">
        <v>24</v>
      </c>
      <c r="N107" s="2">
        <v>30</v>
      </c>
      <c r="P107" s="19"/>
      <c r="Q107" s="14"/>
      <c r="R107" s="19"/>
    </row>
    <row r="108" spans="5:18" ht="12.75">
      <c r="E108" s="24" t="s">
        <v>14</v>
      </c>
      <c r="F108" s="23">
        <v>18</v>
      </c>
      <c r="G108" s="23">
        <v>18</v>
      </c>
      <c r="H108" s="23">
        <v>18</v>
      </c>
      <c r="I108" s="23">
        <v>21</v>
      </c>
      <c r="J108" s="23">
        <v>18</v>
      </c>
      <c r="K108" s="23">
        <v>18</v>
      </c>
      <c r="L108" s="23">
        <v>18</v>
      </c>
      <c r="M108" s="23">
        <v>18</v>
      </c>
      <c r="N108" s="2">
        <v>24</v>
      </c>
      <c r="P108" s="19"/>
      <c r="Q108" s="14"/>
      <c r="R108" s="19"/>
    </row>
    <row r="109" spans="5:18" ht="12.75">
      <c r="E109" s="24" t="s">
        <v>15</v>
      </c>
      <c r="F109" s="23">
        <v>10</v>
      </c>
      <c r="G109" s="23">
        <v>9</v>
      </c>
      <c r="H109" s="23">
        <v>10</v>
      </c>
      <c r="I109" s="23">
        <v>10</v>
      </c>
      <c r="J109" s="23">
        <v>10</v>
      </c>
      <c r="K109" s="23">
        <v>10</v>
      </c>
      <c r="L109" s="23">
        <v>10</v>
      </c>
      <c r="M109" s="23">
        <v>11</v>
      </c>
      <c r="N109" s="2">
        <v>10</v>
      </c>
      <c r="P109" s="19"/>
      <c r="Q109" s="14"/>
      <c r="R109" s="19"/>
    </row>
    <row r="110" spans="5:18" ht="12.75">
      <c r="E110" s="24" t="s">
        <v>16</v>
      </c>
      <c r="F110" s="23">
        <v>5</v>
      </c>
      <c r="G110" s="23">
        <v>5</v>
      </c>
      <c r="H110" s="23">
        <v>5</v>
      </c>
      <c r="I110" s="23">
        <v>6</v>
      </c>
      <c r="J110" s="23">
        <v>5</v>
      </c>
      <c r="K110" s="23">
        <v>5</v>
      </c>
      <c r="L110" s="23">
        <v>5</v>
      </c>
      <c r="M110" s="23">
        <v>5</v>
      </c>
      <c r="N110" s="23">
        <v>7</v>
      </c>
      <c r="P110" s="19"/>
      <c r="Q110" s="15"/>
      <c r="R110" s="19"/>
    </row>
    <row r="111" spans="5:18" ht="12.75">
      <c r="E111" s="10"/>
      <c r="F111" s="13"/>
      <c r="G111" s="13"/>
      <c r="H111" s="13"/>
      <c r="I111" s="13"/>
      <c r="J111" s="13"/>
      <c r="K111" s="13"/>
      <c r="L111" s="13"/>
      <c r="M111" s="13"/>
      <c r="N111" s="13"/>
      <c r="R111" s="19"/>
    </row>
    <row r="112" spans="5:18" ht="12.75">
      <c r="E112" s="10"/>
      <c r="F112" s="13"/>
      <c r="G112" s="13"/>
      <c r="H112" s="13"/>
      <c r="I112" s="13"/>
      <c r="J112" s="13"/>
      <c r="K112" s="13"/>
      <c r="L112" s="13"/>
      <c r="M112" s="13"/>
      <c r="N112" s="13"/>
      <c r="R112" s="1"/>
    </row>
    <row r="113" ht="12.75">
      <c r="E113" s="39" t="s">
        <v>37</v>
      </c>
    </row>
    <row r="114" spans="5:14" ht="12.75">
      <c r="E114" s="8"/>
      <c r="F114" s="9" t="s">
        <v>5</v>
      </c>
      <c r="G114" s="9" t="s">
        <v>9</v>
      </c>
      <c r="H114" s="9" t="s">
        <v>17</v>
      </c>
      <c r="I114" s="9" t="s">
        <v>21</v>
      </c>
      <c r="J114" s="9" t="s">
        <v>24</v>
      </c>
      <c r="K114" s="9" t="s">
        <v>25</v>
      </c>
      <c r="L114" s="9" t="s">
        <v>26</v>
      </c>
      <c r="M114" s="9" t="s">
        <v>22</v>
      </c>
      <c r="N114" s="25" t="s">
        <v>27</v>
      </c>
    </row>
    <row r="115" spans="5:14" ht="12.75">
      <c r="E115" s="9" t="s">
        <v>0</v>
      </c>
      <c r="F115" s="2">
        <f>F104*F79</f>
        <v>1210</v>
      </c>
      <c r="G115" s="2">
        <f aca="true" t="shared" si="25" ref="G115:N115">G104*G79</f>
        <v>1030</v>
      </c>
      <c r="H115" s="2">
        <f t="shared" si="25"/>
        <v>512</v>
      </c>
      <c r="I115" s="2">
        <f t="shared" si="25"/>
        <v>660</v>
      </c>
      <c r="J115" s="2">
        <f t="shared" si="25"/>
        <v>882</v>
      </c>
      <c r="K115" s="2">
        <f t="shared" si="25"/>
        <v>680</v>
      </c>
      <c r="L115" s="2">
        <f t="shared" si="25"/>
        <v>600</v>
      </c>
      <c r="M115" s="2">
        <f t="shared" si="25"/>
        <v>600</v>
      </c>
      <c r="N115" s="2">
        <f t="shared" si="25"/>
        <v>480</v>
      </c>
    </row>
    <row r="116" spans="5:21" ht="12.75">
      <c r="E116" s="9" t="s">
        <v>11</v>
      </c>
      <c r="F116" s="2">
        <f aca="true" t="shared" si="26" ref="F116:N121">F105*F80</f>
        <v>700</v>
      </c>
      <c r="G116" s="2">
        <f t="shared" si="26"/>
        <v>1120</v>
      </c>
      <c r="H116" s="2">
        <f t="shared" si="26"/>
        <v>1008</v>
      </c>
      <c r="I116" s="2">
        <f t="shared" si="26"/>
        <v>1200</v>
      </c>
      <c r="J116" s="2">
        <f t="shared" si="26"/>
        <v>868</v>
      </c>
      <c r="K116" s="2">
        <f t="shared" si="26"/>
        <v>910</v>
      </c>
      <c r="L116" s="2">
        <f t="shared" si="26"/>
        <v>1050</v>
      </c>
      <c r="M116" s="2">
        <f t="shared" si="26"/>
        <v>630</v>
      </c>
      <c r="N116" s="2">
        <f t="shared" si="26"/>
        <v>1050</v>
      </c>
      <c r="S116">
        <v>7000</v>
      </c>
      <c r="T116">
        <v>0.43</v>
      </c>
      <c r="U116">
        <f>S116*T116</f>
        <v>3010</v>
      </c>
    </row>
    <row r="117" spans="5:21" ht="12.75">
      <c r="E117" s="9" t="s">
        <v>12</v>
      </c>
      <c r="F117" s="2">
        <f t="shared" si="26"/>
        <v>1250</v>
      </c>
      <c r="G117" s="2">
        <f t="shared" si="26"/>
        <v>660</v>
      </c>
      <c r="H117" s="2">
        <f t="shared" si="26"/>
        <v>1470</v>
      </c>
      <c r="I117" s="2">
        <f t="shared" si="26"/>
        <v>900</v>
      </c>
      <c r="J117" s="2">
        <f t="shared" si="26"/>
        <v>1210</v>
      </c>
      <c r="K117" s="2">
        <f t="shared" si="26"/>
        <v>1100</v>
      </c>
      <c r="L117" s="2">
        <f t="shared" si="26"/>
        <v>1140</v>
      </c>
      <c r="M117" s="2">
        <f t="shared" si="26"/>
        <v>980</v>
      </c>
      <c r="N117" s="2">
        <f t="shared" si="26"/>
        <v>1260</v>
      </c>
      <c r="S117">
        <v>7000</v>
      </c>
      <c r="T117">
        <v>0.57</v>
      </c>
      <c r="U117">
        <f>S117*T117</f>
        <v>3989.9999999999995</v>
      </c>
    </row>
    <row r="118" spans="5:23" ht="12.75">
      <c r="E118" s="9" t="s">
        <v>13</v>
      </c>
      <c r="F118" s="2">
        <f t="shared" si="26"/>
        <v>1050</v>
      </c>
      <c r="G118" s="2">
        <f t="shared" si="26"/>
        <v>780</v>
      </c>
      <c r="H118" s="2">
        <f t="shared" si="26"/>
        <v>690</v>
      </c>
      <c r="I118" s="2">
        <f t="shared" si="26"/>
        <v>1000</v>
      </c>
      <c r="J118" s="2">
        <f t="shared" si="26"/>
        <v>840</v>
      </c>
      <c r="K118" s="2">
        <f t="shared" si="26"/>
        <v>1600</v>
      </c>
      <c r="L118" s="2">
        <f t="shared" si="26"/>
        <v>1000</v>
      </c>
      <c r="M118" s="2">
        <f t="shared" si="26"/>
        <v>1440</v>
      </c>
      <c r="N118" s="2">
        <f t="shared" si="26"/>
        <v>1050</v>
      </c>
      <c r="T118">
        <f>T117-T116</f>
        <v>0.13999999999999996</v>
      </c>
      <c r="U118">
        <f>U117-U116</f>
        <v>979.9999999999995</v>
      </c>
      <c r="V118">
        <v>250</v>
      </c>
      <c r="W118">
        <f>U118/V118</f>
        <v>3.919999999999998</v>
      </c>
    </row>
    <row r="119" spans="5:23" ht="12.75">
      <c r="E119" s="9" t="s">
        <v>14</v>
      </c>
      <c r="F119" s="2">
        <f t="shared" si="26"/>
        <v>540</v>
      </c>
      <c r="G119" s="2">
        <f t="shared" si="26"/>
        <v>1170</v>
      </c>
      <c r="H119" s="2">
        <f t="shared" si="26"/>
        <v>720</v>
      </c>
      <c r="I119" s="2">
        <f t="shared" si="26"/>
        <v>840</v>
      </c>
      <c r="J119" s="2">
        <f t="shared" si="26"/>
        <v>900</v>
      </c>
      <c r="K119" s="2">
        <f t="shared" si="26"/>
        <v>810</v>
      </c>
      <c r="L119" s="2">
        <f t="shared" si="26"/>
        <v>1260</v>
      </c>
      <c r="M119" s="2">
        <f t="shared" si="26"/>
        <v>1080</v>
      </c>
      <c r="N119" s="2">
        <f t="shared" si="26"/>
        <v>960</v>
      </c>
      <c r="U119">
        <v>2500</v>
      </c>
      <c r="V119">
        <v>250</v>
      </c>
      <c r="W119">
        <f>U119/V119</f>
        <v>10</v>
      </c>
    </row>
    <row r="120" spans="5:14" ht="12.75">
      <c r="E120" s="9" t="s">
        <v>15</v>
      </c>
      <c r="F120" s="2">
        <f t="shared" si="26"/>
        <v>1000</v>
      </c>
      <c r="G120" s="2">
        <f t="shared" si="26"/>
        <v>990</v>
      </c>
      <c r="H120" s="2">
        <f t="shared" si="26"/>
        <v>1100</v>
      </c>
      <c r="I120" s="2">
        <f t="shared" si="26"/>
        <v>1200</v>
      </c>
      <c r="J120" s="2">
        <f t="shared" si="26"/>
        <v>800</v>
      </c>
      <c r="K120" s="2">
        <f t="shared" si="26"/>
        <v>900</v>
      </c>
      <c r="L120" s="2">
        <f t="shared" si="26"/>
        <v>700</v>
      </c>
      <c r="M120" s="2">
        <f t="shared" si="26"/>
        <v>770</v>
      </c>
      <c r="N120" s="2">
        <f t="shared" si="26"/>
        <v>800</v>
      </c>
    </row>
    <row r="121" spans="5:14" ht="12.75">
      <c r="E121" s="9" t="s">
        <v>16</v>
      </c>
      <c r="F121" s="2">
        <f t="shared" si="26"/>
        <v>1250</v>
      </c>
      <c r="G121" s="2">
        <f t="shared" si="26"/>
        <v>1250</v>
      </c>
      <c r="H121" s="2">
        <f t="shared" si="26"/>
        <v>1500</v>
      </c>
      <c r="I121" s="2">
        <f t="shared" si="26"/>
        <v>1200</v>
      </c>
      <c r="J121" s="2">
        <f t="shared" si="26"/>
        <v>1500</v>
      </c>
      <c r="K121" s="2">
        <f t="shared" si="26"/>
        <v>1000</v>
      </c>
      <c r="L121" s="2">
        <f t="shared" si="26"/>
        <v>1250</v>
      </c>
      <c r="M121" s="2">
        <f t="shared" si="26"/>
        <v>1500</v>
      </c>
      <c r="N121" s="2">
        <f t="shared" si="26"/>
        <v>1400</v>
      </c>
    </row>
    <row r="122" spans="5:14" ht="12.75">
      <c r="E122" s="10"/>
      <c r="F122" s="10">
        <f>SUM(F115:F121)</f>
        <v>7000</v>
      </c>
      <c r="G122" s="10">
        <f aca="true" t="shared" si="27" ref="G122:N122">SUM(G115:G121)</f>
        <v>7000</v>
      </c>
      <c r="H122" s="10">
        <f t="shared" si="27"/>
        <v>7000</v>
      </c>
      <c r="I122" s="10">
        <f t="shared" si="27"/>
        <v>7000</v>
      </c>
      <c r="J122" s="10">
        <f t="shared" si="27"/>
        <v>7000</v>
      </c>
      <c r="K122" s="10">
        <f t="shared" si="27"/>
        <v>7000</v>
      </c>
      <c r="L122" s="10">
        <f t="shared" si="27"/>
        <v>7000</v>
      </c>
      <c r="M122" s="10">
        <f t="shared" si="27"/>
        <v>7000</v>
      </c>
      <c r="N122" s="10">
        <f t="shared" si="27"/>
        <v>7000</v>
      </c>
    </row>
    <row r="123" spans="5:14" ht="12.75">
      <c r="E123" s="10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5:16" ht="12.75">
      <c r="E124" s="39" t="s">
        <v>38</v>
      </c>
      <c r="F124" s="13"/>
      <c r="G124" s="13"/>
      <c r="H124" s="13"/>
      <c r="I124" s="13"/>
      <c r="J124" s="13"/>
      <c r="K124" s="13"/>
      <c r="L124" s="13"/>
      <c r="M124" s="13"/>
      <c r="N124" s="13"/>
      <c r="P124" s="32" t="s">
        <v>41</v>
      </c>
    </row>
    <row r="125" spans="5:25" ht="12.75">
      <c r="E125" s="8"/>
      <c r="F125" s="9" t="s">
        <v>5</v>
      </c>
      <c r="G125" s="9" t="s">
        <v>9</v>
      </c>
      <c r="H125" s="9" t="s">
        <v>17</v>
      </c>
      <c r="I125" s="9" t="s">
        <v>21</v>
      </c>
      <c r="J125" s="9" t="s">
        <v>24</v>
      </c>
      <c r="K125" s="9" t="s">
        <v>25</v>
      </c>
      <c r="L125" s="9" t="s">
        <v>26</v>
      </c>
      <c r="M125" s="9" t="s">
        <v>22</v>
      </c>
      <c r="N125" s="25" t="s">
        <v>27</v>
      </c>
      <c r="P125" s="8"/>
      <c r="Q125" s="9" t="s">
        <v>5</v>
      </c>
      <c r="R125" s="9" t="s">
        <v>9</v>
      </c>
      <c r="S125" s="9" t="s">
        <v>17</v>
      </c>
      <c r="T125" s="9" t="s">
        <v>21</v>
      </c>
      <c r="U125" s="9" t="s">
        <v>24</v>
      </c>
      <c r="V125" s="9" t="s">
        <v>25</v>
      </c>
      <c r="W125" s="9" t="s">
        <v>26</v>
      </c>
      <c r="X125" s="9" t="s">
        <v>22</v>
      </c>
      <c r="Y125" s="25" t="s">
        <v>27</v>
      </c>
    </row>
    <row r="126" spans="5:25" ht="12.75">
      <c r="E126" s="9" t="s">
        <v>0</v>
      </c>
      <c r="F126" s="2">
        <f aca="true" t="shared" si="28" ref="F126:F132">F104-F69</f>
        <v>9</v>
      </c>
      <c r="G126" s="2">
        <f aca="true" t="shared" si="29" ref="G126:N126">G104-G69</f>
        <v>-9</v>
      </c>
      <c r="H126" s="2">
        <f t="shared" si="29"/>
        <v>0</v>
      </c>
      <c r="I126" s="2">
        <f t="shared" si="29"/>
        <v>14</v>
      </c>
      <c r="J126" s="2">
        <f t="shared" si="29"/>
        <v>35</v>
      </c>
      <c r="K126" s="2">
        <f t="shared" si="29"/>
        <v>50</v>
      </c>
      <c r="L126" s="2">
        <f t="shared" si="29"/>
        <v>4</v>
      </c>
      <c r="M126" s="2">
        <f t="shared" si="29"/>
        <v>0</v>
      </c>
      <c r="N126" s="2">
        <f t="shared" si="29"/>
        <v>0</v>
      </c>
      <c r="P126" s="9" t="s">
        <v>0</v>
      </c>
      <c r="Q126" s="2">
        <v>14</v>
      </c>
      <c r="R126" s="2">
        <v>14</v>
      </c>
      <c r="S126" s="2">
        <v>16</v>
      </c>
      <c r="T126" s="2">
        <v>12</v>
      </c>
      <c r="U126" s="2">
        <v>14</v>
      </c>
      <c r="V126" s="2">
        <v>15</v>
      </c>
      <c r="W126" s="2">
        <v>12</v>
      </c>
      <c r="X126" s="2">
        <v>15</v>
      </c>
      <c r="Y126" s="4">
        <v>20</v>
      </c>
    </row>
    <row r="127" spans="5:25" ht="12.75">
      <c r="E127" s="9" t="s">
        <v>11</v>
      </c>
      <c r="F127" s="2">
        <f t="shared" si="28"/>
        <v>7</v>
      </c>
      <c r="G127" s="2">
        <f aca="true" t="shared" si="30" ref="G127:N132">G105-G70</f>
        <v>0</v>
      </c>
      <c r="H127" s="2">
        <f t="shared" si="30"/>
        <v>0</v>
      </c>
      <c r="I127" s="2">
        <f t="shared" si="30"/>
        <v>4</v>
      </c>
      <c r="J127" s="2">
        <f t="shared" si="30"/>
        <v>6</v>
      </c>
      <c r="K127" s="2">
        <f t="shared" si="30"/>
        <v>14</v>
      </c>
      <c r="L127" s="2">
        <f t="shared" si="30"/>
        <v>7</v>
      </c>
      <c r="M127" s="2">
        <f t="shared" si="30"/>
        <v>0</v>
      </c>
      <c r="N127" s="2">
        <f t="shared" si="30"/>
        <v>0</v>
      </c>
      <c r="P127" s="9" t="s">
        <v>11</v>
      </c>
      <c r="Q127" s="2">
        <v>9</v>
      </c>
      <c r="R127" s="2">
        <v>8</v>
      </c>
      <c r="S127" s="2">
        <v>9</v>
      </c>
      <c r="T127" s="2">
        <v>8</v>
      </c>
      <c r="U127" s="2">
        <v>8</v>
      </c>
      <c r="V127" s="2">
        <v>8</v>
      </c>
      <c r="W127" s="2">
        <v>9</v>
      </c>
      <c r="X127" s="2">
        <v>9</v>
      </c>
      <c r="Y127" s="4">
        <v>6</v>
      </c>
    </row>
    <row r="128" spans="5:25" ht="12.75">
      <c r="E128" s="9" t="s">
        <v>12</v>
      </c>
      <c r="F128" s="2">
        <f t="shared" si="28"/>
        <v>1</v>
      </c>
      <c r="G128" s="2">
        <f t="shared" si="30"/>
        <v>-5</v>
      </c>
      <c r="H128" s="2">
        <f t="shared" si="30"/>
        <v>0</v>
      </c>
      <c r="I128" s="2">
        <f t="shared" si="30"/>
        <v>1</v>
      </c>
      <c r="J128" s="2">
        <f t="shared" si="30"/>
        <v>6</v>
      </c>
      <c r="K128" s="2">
        <f t="shared" si="30"/>
        <v>9</v>
      </c>
      <c r="L128" s="2">
        <f t="shared" si="30"/>
        <v>1</v>
      </c>
      <c r="M128" s="2">
        <f t="shared" si="30"/>
        <v>0</v>
      </c>
      <c r="N128" s="2">
        <f t="shared" si="30"/>
        <v>0</v>
      </c>
      <c r="P128" s="9" t="s">
        <v>12</v>
      </c>
      <c r="Q128" s="2">
        <v>7</v>
      </c>
      <c r="R128" s="2">
        <v>7</v>
      </c>
      <c r="S128" s="2">
        <v>6</v>
      </c>
      <c r="T128" s="2">
        <v>7</v>
      </c>
      <c r="U128" s="2">
        <v>7</v>
      </c>
      <c r="V128" s="2">
        <v>5</v>
      </c>
      <c r="W128" s="2">
        <v>8</v>
      </c>
      <c r="X128" s="2">
        <v>7</v>
      </c>
      <c r="Y128" s="4">
        <v>6</v>
      </c>
    </row>
    <row r="129" spans="5:25" ht="12.75">
      <c r="E129" s="9" t="s">
        <v>13</v>
      </c>
      <c r="F129" s="2">
        <f t="shared" si="28"/>
        <v>6</v>
      </c>
      <c r="G129" s="2">
        <f t="shared" si="30"/>
        <v>-4</v>
      </c>
      <c r="H129" s="2">
        <f t="shared" si="30"/>
        <v>-1</v>
      </c>
      <c r="I129" s="2">
        <f t="shared" si="30"/>
        <v>1</v>
      </c>
      <c r="J129" s="2">
        <f t="shared" si="30"/>
        <v>4</v>
      </c>
      <c r="K129" s="2">
        <f t="shared" si="30"/>
        <v>16</v>
      </c>
      <c r="L129" s="2">
        <f t="shared" si="30"/>
        <v>1</v>
      </c>
      <c r="M129" s="2">
        <f t="shared" si="30"/>
        <v>0</v>
      </c>
      <c r="N129" s="2">
        <f t="shared" si="30"/>
        <v>0</v>
      </c>
      <c r="P129" s="9" t="s">
        <v>13</v>
      </c>
      <c r="Q129" s="2">
        <v>4</v>
      </c>
      <c r="R129" s="2">
        <v>5</v>
      </c>
      <c r="S129" s="2">
        <v>4</v>
      </c>
      <c r="T129" s="2">
        <v>4</v>
      </c>
      <c r="U129" s="2">
        <v>4</v>
      </c>
      <c r="V129" s="2">
        <v>4</v>
      </c>
      <c r="W129" s="2">
        <v>4</v>
      </c>
      <c r="X129" s="2">
        <v>4</v>
      </c>
      <c r="Y129" s="4">
        <v>5</v>
      </c>
    </row>
    <row r="130" spans="5:25" ht="12.75">
      <c r="E130" s="9" t="s">
        <v>14</v>
      </c>
      <c r="F130" s="2">
        <f t="shared" si="28"/>
        <v>0</v>
      </c>
      <c r="G130" s="2">
        <f t="shared" si="30"/>
        <v>0</v>
      </c>
      <c r="H130" s="2">
        <f t="shared" si="30"/>
        <v>0</v>
      </c>
      <c r="I130" s="2">
        <f t="shared" si="30"/>
        <v>3</v>
      </c>
      <c r="J130" s="2">
        <f t="shared" si="30"/>
        <v>0</v>
      </c>
      <c r="K130" s="2">
        <f t="shared" si="30"/>
        <v>0</v>
      </c>
      <c r="L130" s="2">
        <f t="shared" si="30"/>
        <v>0</v>
      </c>
      <c r="M130" s="2">
        <f t="shared" si="30"/>
        <v>0</v>
      </c>
      <c r="N130" s="2">
        <f t="shared" si="30"/>
        <v>0</v>
      </c>
      <c r="P130" s="9" t="s">
        <v>14</v>
      </c>
      <c r="Q130" s="2">
        <v>3</v>
      </c>
      <c r="R130" s="2">
        <v>3</v>
      </c>
      <c r="S130" s="2">
        <v>3</v>
      </c>
      <c r="T130" s="2">
        <v>3</v>
      </c>
      <c r="U130" s="2">
        <v>3</v>
      </c>
      <c r="V130" s="2">
        <v>3</v>
      </c>
      <c r="W130" s="2">
        <v>3</v>
      </c>
      <c r="X130" s="2">
        <v>3</v>
      </c>
      <c r="Y130" s="4">
        <v>4</v>
      </c>
    </row>
    <row r="131" spans="5:25" ht="12.75">
      <c r="E131" s="9" t="s">
        <v>15</v>
      </c>
      <c r="F131" s="2">
        <f t="shared" si="28"/>
        <v>0</v>
      </c>
      <c r="G131" s="2">
        <f t="shared" si="30"/>
        <v>-1</v>
      </c>
      <c r="H131" s="2">
        <f t="shared" si="30"/>
        <v>0</v>
      </c>
      <c r="I131" s="2">
        <f t="shared" si="30"/>
        <v>0</v>
      </c>
      <c r="J131" s="2">
        <f t="shared" si="30"/>
        <v>0</v>
      </c>
      <c r="K131" s="2">
        <f t="shared" si="30"/>
        <v>0</v>
      </c>
      <c r="L131" s="2">
        <f t="shared" si="30"/>
        <v>0</v>
      </c>
      <c r="M131" s="2">
        <f t="shared" si="30"/>
        <v>1</v>
      </c>
      <c r="N131" s="2">
        <f t="shared" si="30"/>
        <v>0</v>
      </c>
      <c r="P131" s="9" t="s">
        <v>15</v>
      </c>
      <c r="Q131" s="2">
        <v>2</v>
      </c>
      <c r="R131" s="2">
        <v>2</v>
      </c>
      <c r="S131" s="2">
        <v>2</v>
      </c>
      <c r="T131" s="2">
        <v>2</v>
      </c>
      <c r="U131" s="2">
        <v>2</v>
      </c>
      <c r="V131" s="2">
        <v>2</v>
      </c>
      <c r="W131" s="2">
        <v>2</v>
      </c>
      <c r="X131" s="2">
        <v>2</v>
      </c>
      <c r="Y131" s="4">
        <v>2</v>
      </c>
    </row>
    <row r="132" spans="5:25" ht="12.75">
      <c r="E132" s="9" t="s">
        <v>16</v>
      </c>
      <c r="F132" s="2">
        <f t="shared" si="28"/>
        <v>0</v>
      </c>
      <c r="G132" s="2">
        <f aca="true" t="shared" si="31" ref="G132:M132">G110-G75</f>
        <v>0</v>
      </c>
      <c r="H132" s="2">
        <f t="shared" si="31"/>
        <v>0</v>
      </c>
      <c r="I132" s="2">
        <f t="shared" si="31"/>
        <v>1</v>
      </c>
      <c r="J132" s="2">
        <f t="shared" si="31"/>
        <v>0</v>
      </c>
      <c r="K132" s="2">
        <f t="shared" si="31"/>
        <v>0</v>
      </c>
      <c r="L132" s="2">
        <f t="shared" si="31"/>
        <v>0</v>
      </c>
      <c r="M132" s="2">
        <f t="shared" si="31"/>
        <v>0</v>
      </c>
      <c r="N132" s="2">
        <f t="shared" si="30"/>
        <v>-3</v>
      </c>
      <c r="P132" s="9" t="s">
        <v>16</v>
      </c>
      <c r="Q132" s="14">
        <v>1</v>
      </c>
      <c r="R132" s="2">
        <v>1</v>
      </c>
      <c r="S132" s="2">
        <v>1</v>
      </c>
      <c r="T132" s="2">
        <v>1</v>
      </c>
      <c r="U132" s="2">
        <v>1</v>
      </c>
      <c r="V132" s="2">
        <v>1</v>
      </c>
      <c r="W132" s="2">
        <v>1</v>
      </c>
      <c r="X132" s="2">
        <v>1</v>
      </c>
      <c r="Y132" s="4">
        <v>2</v>
      </c>
    </row>
    <row r="133" spans="5:14" ht="12.75">
      <c r="E133" s="10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5:16" ht="12.75">
      <c r="E134" s="39" t="s">
        <v>39</v>
      </c>
      <c r="F134" s="13"/>
      <c r="G134" s="13"/>
      <c r="H134" s="13"/>
      <c r="I134" s="13"/>
      <c r="J134" s="13"/>
      <c r="K134" s="13"/>
      <c r="L134" s="13"/>
      <c r="M134" s="13"/>
      <c r="N134" s="13"/>
      <c r="P134" s="16" t="s">
        <v>40</v>
      </c>
    </row>
    <row r="135" spans="5:25" ht="12.75">
      <c r="E135" s="8"/>
      <c r="F135" s="9" t="s">
        <v>5</v>
      </c>
      <c r="G135" s="9" t="s">
        <v>9</v>
      </c>
      <c r="H135" s="9" t="s">
        <v>17</v>
      </c>
      <c r="I135" s="9" t="s">
        <v>21</v>
      </c>
      <c r="J135" s="9" t="s">
        <v>24</v>
      </c>
      <c r="K135" s="9" t="s">
        <v>25</v>
      </c>
      <c r="L135" s="9" t="s">
        <v>26</v>
      </c>
      <c r="M135" s="9" t="s">
        <v>22</v>
      </c>
      <c r="N135" s="25" t="s">
        <v>27</v>
      </c>
      <c r="P135" s="8"/>
      <c r="Q135" s="9" t="s">
        <v>5</v>
      </c>
      <c r="R135" s="9" t="s">
        <v>9</v>
      </c>
      <c r="S135" s="9" t="s">
        <v>17</v>
      </c>
      <c r="T135" s="9" t="s">
        <v>21</v>
      </c>
      <c r="U135" s="9" t="s">
        <v>24</v>
      </c>
      <c r="V135" s="9" t="s">
        <v>25</v>
      </c>
      <c r="W135" s="9" t="s">
        <v>26</v>
      </c>
      <c r="X135" s="9" t="s">
        <v>22</v>
      </c>
      <c r="Y135" s="25" t="s">
        <v>27</v>
      </c>
    </row>
    <row r="136" spans="5:25" ht="12.75">
      <c r="E136" s="9" t="s">
        <v>0</v>
      </c>
      <c r="F136" s="2">
        <f>F126/Q126</f>
        <v>0.6428571428571429</v>
      </c>
      <c r="G136" s="2">
        <f aca="true" t="shared" si="32" ref="G136:N142">G126/R126</f>
        <v>-0.6428571428571429</v>
      </c>
      <c r="H136" s="2">
        <f t="shared" si="32"/>
        <v>0</v>
      </c>
      <c r="I136" s="2">
        <f t="shared" si="32"/>
        <v>1.1666666666666667</v>
      </c>
      <c r="J136" s="2">
        <f t="shared" si="32"/>
        <v>2.5</v>
      </c>
      <c r="K136" s="2">
        <f t="shared" si="32"/>
        <v>3.3333333333333335</v>
      </c>
      <c r="L136" s="2">
        <f t="shared" si="32"/>
        <v>0.3333333333333333</v>
      </c>
      <c r="M136" s="2">
        <f t="shared" si="32"/>
        <v>0</v>
      </c>
      <c r="N136" s="2">
        <f t="shared" si="32"/>
        <v>0</v>
      </c>
      <c r="P136" s="9" t="s">
        <v>0</v>
      </c>
      <c r="Q136" s="41">
        <f aca="true" t="shared" si="33" ref="Q136:Y142">F49+F136</f>
        <v>8.642857142857142</v>
      </c>
      <c r="R136" s="41">
        <f t="shared" si="33"/>
        <v>7.357142857142857</v>
      </c>
      <c r="S136" s="2">
        <f t="shared" si="33"/>
        <v>8</v>
      </c>
      <c r="T136" s="41">
        <f t="shared" si="33"/>
        <v>9.166666666666666</v>
      </c>
      <c r="U136" s="2">
        <f t="shared" si="33"/>
        <v>10.5</v>
      </c>
      <c r="V136" s="41">
        <f t="shared" si="33"/>
        <v>11.333333333333334</v>
      </c>
      <c r="W136" s="41">
        <f t="shared" si="33"/>
        <v>8.333333333333334</v>
      </c>
      <c r="X136" s="2">
        <f t="shared" si="33"/>
        <v>8</v>
      </c>
      <c r="Y136" s="2">
        <f t="shared" si="33"/>
        <v>8</v>
      </c>
    </row>
    <row r="137" spans="5:25" ht="12.75">
      <c r="E137" s="9" t="s">
        <v>11</v>
      </c>
      <c r="F137" s="2">
        <f aca="true" t="shared" si="34" ref="F137:F142">F127/Q127</f>
        <v>0.7777777777777778</v>
      </c>
      <c r="G137" s="2">
        <f t="shared" si="32"/>
        <v>0</v>
      </c>
      <c r="H137" s="2">
        <f t="shared" si="32"/>
        <v>0</v>
      </c>
      <c r="I137" s="2">
        <f t="shared" si="32"/>
        <v>0.5</v>
      </c>
      <c r="J137" s="2">
        <f t="shared" si="32"/>
        <v>0.75</v>
      </c>
      <c r="K137" s="2">
        <f t="shared" si="32"/>
        <v>1.75</v>
      </c>
      <c r="L137" s="2">
        <f t="shared" si="32"/>
        <v>0.7777777777777778</v>
      </c>
      <c r="M137" s="2">
        <f t="shared" si="32"/>
        <v>0</v>
      </c>
      <c r="N137" s="2">
        <f t="shared" si="32"/>
        <v>0</v>
      </c>
      <c r="P137" s="9" t="s">
        <v>11</v>
      </c>
      <c r="Q137" s="41">
        <f t="shared" si="33"/>
        <v>7.777777777777778</v>
      </c>
      <c r="R137" s="2">
        <f t="shared" si="33"/>
        <v>7</v>
      </c>
      <c r="S137" s="2">
        <f t="shared" si="33"/>
        <v>7</v>
      </c>
      <c r="T137" s="2">
        <f t="shared" si="33"/>
        <v>7.5</v>
      </c>
      <c r="U137" s="2">
        <f t="shared" si="33"/>
        <v>7.75</v>
      </c>
      <c r="V137" s="2">
        <f t="shared" si="33"/>
        <v>8.75</v>
      </c>
      <c r="W137" s="41">
        <f t="shared" si="33"/>
        <v>7.777777777777778</v>
      </c>
      <c r="X137" s="2">
        <f t="shared" si="33"/>
        <v>7</v>
      </c>
      <c r="Y137" s="41">
        <f t="shared" si="33"/>
        <v>7</v>
      </c>
    </row>
    <row r="138" spans="5:25" ht="12.75">
      <c r="E138" s="9" t="s">
        <v>12</v>
      </c>
      <c r="F138" s="2">
        <f t="shared" si="34"/>
        <v>0.14285714285714285</v>
      </c>
      <c r="G138" s="2">
        <f t="shared" si="32"/>
        <v>-0.7142857142857143</v>
      </c>
      <c r="H138" s="2">
        <f t="shared" si="32"/>
        <v>0</v>
      </c>
      <c r="I138" s="2">
        <f t="shared" si="32"/>
        <v>0.14285714285714285</v>
      </c>
      <c r="J138" s="2">
        <f t="shared" si="32"/>
        <v>0.8571428571428571</v>
      </c>
      <c r="K138" s="2">
        <f t="shared" si="32"/>
        <v>1.8</v>
      </c>
      <c r="L138" s="2">
        <f t="shared" si="32"/>
        <v>0.125</v>
      </c>
      <c r="M138" s="2">
        <f t="shared" si="32"/>
        <v>0</v>
      </c>
      <c r="N138" s="2">
        <f t="shared" si="32"/>
        <v>0</v>
      </c>
      <c r="P138" s="9" t="s">
        <v>12</v>
      </c>
      <c r="Q138" s="41">
        <f t="shared" si="33"/>
        <v>7.142857142857143</v>
      </c>
      <c r="R138" s="41">
        <f t="shared" si="33"/>
        <v>6.285714285714286</v>
      </c>
      <c r="S138" s="2">
        <f t="shared" si="33"/>
        <v>7</v>
      </c>
      <c r="T138" s="41">
        <f t="shared" si="33"/>
        <v>7.142857142857143</v>
      </c>
      <c r="U138" s="41">
        <f t="shared" si="33"/>
        <v>7.857142857142857</v>
      </c>
      <c r="V138" s="2">
        <f t="shared" si="33"/>
        <v>8.8</v>
      </c>
      <c r="W138" s="41">
        <f t="shared" si="33"/>
        <v>7.125</v>
      </c>
      <c r="X138" s="2">
        <f t="shared" si="33"/>
        <v>7</v>
      </c>
      <c r="Y138" s="41">
        <f t="shared" si="33"/>
        <v>7</v>
      </c>
    </row>
    <row r="139" spans="5:25" ht="12.75">
      <c r="E139" s="9" t="s">
        <v>13</v>
      </c>
      <c r="F139" s="2">
        <f t="shared" si="34"/>
        <v>1.5</v>
      </c>
      <c r="G139" s="2">
        <f t="shared" si="32"/>
        <v>-0.8</v>
      </c>
      <c r="H139" s="2">
        <f t="shared" si="32"/>
        <v>-0.25</v>
      </c>
      <c r="I139" s="2">
        <f t="shared" si="32"/>
        <v>0.25</v>
      </c>
      <c r="J139" s="2">
        <f t="shared" si="32"/>
        <v>1</v>
      </c>
      <c r="K139" s="2">
        <f t="shared" si="32"/>
        <v>4</v>
      </c>
      <c r="L139" s="2">
        <f t="shared" si="32"/>
        <v>0.25</v>
      </c>
      <c r="M139" s="2">
        <f t="shared" si="32"/>
        <v>0</v>
      </c>
      <c r="N139" s="2">
        <f t="shared" si="32"/>
        <v>0</v>
      </c>
      <c r="P139" s="9" t="s">
        <v>13</v>
      </c>
      <c r="Q139" s="2">
        <f t="shared" si="33"/>
        <v>7.5</v>
      </c>
      <c r="R139" s="2">
        <f t="shared" si="33"/>
        <v>5.2</v>
      </c>
      <c r="S139" s="2">
        <f t="shared" si="33"/>
        <v>5.75</v>
      </c>
      <c r="T139" s="2">
        <f t="shared" si="33"/>
        <v>6.25</v>
      </c>
      <c r="U139" s="2">
        <f t="shared" si="33"/>
        <v>7</v>
      </c>
      <c r="V139" s="2">
        <f t="shared" si="33"/>
        <v>10</v>
      </c>
      <c r="W139" s="2">
        <f t="shared" si="33"/>
        <v>6.25</v>
      </c>
      <c r="X139" s="2">
        <f t="shared" si="33"/>
        <v>6</v>
      </c>
      <c r="Y139" s="2">
        <f t="shared" si="33"/>
        <v>6</v>
      </c>
    </row>
    <row r="140" spans="5:25" ht="12.75">
      <c r="E140" s="9" t="s">
        <v>14</v>
      </c>
      <c r="F140" s="2">
        <f t="shared" si="34"/>
        <v>0</v>
      </c>
      <c r="G140" s="2">
        <f t="shared" si="32"/>
        <v>0</v>
      </c>
      <c r="H140" s="2">
        <f t="shared" si="32"/>
        <v>0</v>
      </c>
      <c r="I140" s="2">
        <f t="shared" si="32"/>
        <v>1</v>
      </c>
      <c r="J140" s="2">
        <f t="shared" si="32"/>
        <v>0</v>
      </c>
      <c r="K140" s="2">
        <f t="shared" si="32"/>
        <v>0</v>
      </c>
      <c r="L140" s="2">
        <f t="shared" si="32"/>
        <v>0</v>
      </c>
      <c r="M140" s="2">
        <f t="shared" si="32"/>
        <v>0</v>
      </c>
      <c r="N140" s="2">
        <f t="shared" si="32"/>
        <v>0</v>
      </c>
      <c r="P140" s="9" t="s">
        <v>14</v>
      </c>
      <c r="Q140" s="2">
        <f t="shared" si="33"/>
        <v>6</v>
      </c>
      <c r="R140" s="2">
        <f t="shared" si="33"/>
        <v>6</v>
      </c>
      <c r="S140" s="2">
        <f t="shared" si="33"/>
        <v>6</v>
      </c>
      <c r="T140" s="2">
        <f t="shared" si="33"/>
        <v>7</v>
      </c>
      <c r="U140" s="2">
        <f t="shared" si="33"/>
        <v>6</v>
      </c>
      <c r="V140" s="2">
        <f t="shared" si="33"/>
        <v>6</v>
      </c>
      <c r="W140" s="2">
        <f t="shared" si="33"/>
        <v>6</v>
      </c>
      <c r="X140" s="2">
        <f t="shared" si="33"/>
        <v>6</v>
      </c>
      <c r="Y140" s="2">
        <f t="shared" si="33"/>
        <v>6</v>
      </c>
    </row>
    <row r="141" spans="5:25" ht="12.75">
      <c r="E141" s="9" t="s">
        <v>15</v>
      </c>
      <c r="F141" s="2">
        <f t="shared" si="34"/>
        <v>0</v>
      </c>
      <c r="G141" s="2">
        <f t="shared" si="32"/>
        <v>-0.5</v>
      </c>
      <c r="H141" s="2">
        <f t="shared" si="32"/>
        <v>0</v>
      </c>
      <c r="I141" s="2">
        <f t="shared" si="32"/>
        <v>0</v>
      </c>
      <c r="J141" s="2">
        <f t="shared" si="32"/>
        <v>0</v>
      </c>
      <c r="K141" s="2">
        <f t="shared" si="32"/>
        <v>0</v>
      </c>
      <c r="L141" s="2">
        <f t="shared" si="32"/>
        <v>0</v>
      </c>
      <c r="M141" s="2">
        <f t="shared" si="32"/>
        <v>0.5</v>
      </c>
      <c r="N141" s="2">
        <f t="shared" si="32"/>
        <v>0</v>
      </c>
      <c r="P141" s="9" t="s">
        <v>15</v>
      </c>
      <c r="Q141" s="2">
        <f t="shared" si="33"/>
        <v>5</v>
      </c>
      <c r="R141" s="2">
        <f t="shared" si="33"/>
        <v>4.5</v>
      </c>
      <c r="S141" s="2">
        <f t="shared" si="33"/>
        <v>5</v>
      </c>
      <c r="T141" s="2">
        <f t="shared" si="33"/>
        <v>5</v>
      </c>
      <c r="U141" s="2">
        <f t="shared" si="33"/>
        <v>5</v>
      </c>
      <c r="V141" s="2">
        <f t="shared" si="33"/>
        <v>5</v>
      </c>
      <c r="W141" s="2">
        <f t="shared" si="33"/>
        <v>5</v>
      </c>
      <c r="X141" s="2">
        <f t="shared" si="33"/>
        <v>5.5</v>
      </c>
      <c r="Y141" s="2">
        <f t="shared" si="33"/>
        <v>5</v>
      </c>
    </row>
    <row r="142" spans="5:25" ht="12.75">
      <c r="E142" s="9" t="s">
        <v>16</v>
      </c>
      <c r="F142" s="2">
        <f t="shared" si="34"/>
        <v>0</v>
      </c>
      <c r="G142" s="2">
        <f t="shared" si="32"/>
        <v>0</v>
      </c>
      <c r="H142" s="2">
        <f t="shared" si="32"/>
        <v>0</v>
      </c>
      <c r="I142" s="2">
        <f t="shared" si="32"/>
        <v>1</v>
      </c>
      <c r="J142" s="2">
        <f t="shared" si="32"/>
        <v>0</v>
      </c>
      <c r="K142" s="2">
        <f t="shared" si="32"/>
        <v>0</v>
      </c>
      <c r="L142" s="2">
        <f t="shared" si="32"/>
        <v>0</v>
      </c>
      <c r="M142" s="2">
        <f t="shared" si="32"/>
        <v>0</v>
      </c>
      <c r="N142" s="2">
        <f t="shared" si="32"/>
        <v>-1.5</v>
      </c>
      <c r="P142" s="9" t="s">
        <v>16</v>
      </c>
      <c r="Q142" s="2">
        <f t="shared" si="33"/>
        <v>5</v>
      </c>
      <c r="R142" s="2">
        <f t="shared" si="33"/>
        <v>5</v>
      </c>
      <c r="S142" s="2">
        <f t="shared" si="33"/>
        <v>5</v>
      </c>
      <c r="T142" s="2">
        <f t="shared" si="33"/>
        <v>6</v>
      </c>
      <c r="U142" s="2">
        <f t="shared" si="33"/>
        <v>5</v>
      </c>
      <c r="V142" s="2">
        <f t="shared" si="33"/>
        <v>5</v>
      </c>
      <c r="W142" s="2">
        <f t="shared" si="33"/>
        <v>5</v>
      </c>
      <c r="X142" s="2">
        <f t="shared" si="33"/>
        <v>5</v>
      </c>
      <c r="Y142" s="2">
        <f t="shared" si="33"/>
        <v>3.5</v>
      </c>
    </row>
    <row r="144" spans="5:16" ht="13.5" thickBot="1">
      <c r="E144" s="16" t="s">
        <v>30</v>
      </c>
      <c r="P144" s="16" t="s">
        <v>42</v>
      </c>
    </row>
    <row r="145" spans="5:25" ht="12.75">
      <c r="E145" s="8"/>
      <c r="F145" s="9" t="s">
        <v>5</v>
      </c>
      <c r="G145" s="9" t="s">
        <v>9</v>
      </c>
      <c r="H145" s="9" t="s">
        <v>17</v>
      </c>
      <c r="I145" s="9" t="s">
        <v>21</v>
      </c>
      <c r="J145" s="9" t="s">
        <v>24</v>
      </c>
      <c r="K145" s="9" t="s">
        <v>25</v>
      </c>
      <c r="L145" s="9" t="s">
        <v>26</v>
      </c>
      <c r="M145" s="9" t="s">
        <v>22</v>
      </c>
      <c r="N145" s="25" t="s">
        <v>27</v>
      </c>
      <c r="O145" s="26" t="s">
        <v>23</v>
      </c>
      <c r="P145" s="8"/>
      <c r="Q145" s="9" t="s">
        <v>5</v>
      </c>
      <c r="R145" s="9" t="s">
        <v>9</v>
      </c>
      <c r="S145" s="9" t="s">
        <v>17</v>
      </c>
      <c r="T145" s="9" t="s">
        <v>21</v>
      </c>
      <c r="U145" s="9" t="s">
        <v>24</v>
      </c>
      <c r="V145" s="9" t="s">
        <v>25</v>
      </c>
      <c r="W145" s="9" t="s">
        <v>26</v>
      </c>
      <c r="X145" s="9" t="s">
        <v>22</v>
      </c>
      <c r="Y145" s="25" t="s">
        <v>27</v>
      </c>
    </row>
    <row r="146" spans="5:25" ht="12.75">
      <c r="E146" s="9" t="s">
        <v>0</v>
      </c>
      <c r="F146" s="2">
        <v>60</v>
      </c>
      <c r="G146" s="2">
        <v>60</v>
      </c>
      <c r="H146" s="2">
        <v>150</v>
      </c>
      <c r="I146" s="2">
        <v>100</v>
      </c>
      <c r="J146" s="2">
        <v>100</v>
      </c>
      <c r="K146" s="2">
        <v>150</v>
      </c>
      <c r="L146" s="2">
        <v>100</v>
      </c>
      <c r="M146" s="2">
        <v>120</v>
      </c>
      <c r="N146" s="4">
        <v>200</v>
      </c>
      <c r="O146" s="20">
        <v>600</v>
      </c>
      <c r="P146" s="9" t="s">
        <v>0</v>
      </c>
      <c r="Q146" s="41">
        <f>Q136-F49</f>
        <v>0.6428571428571423</v>
      </c>
      <c r="R146" s="41">
        <f>R136-G49</f>
        <v>-0.6428571428571432</v>
      </c>
      <c r="S146" s="41"/>
      <c r="T146" s="41">
        <f aca="true" t="shared" si="35" ref="T146:W149">T136-I49</f>
        <v>1.166666666666666</v>
      </c>
      <c r="U146" s="41">
        <f t="shared" si="35"/>
        <v>2.5</v>
      </c>
      <c r="V146" s="41">
        <f t="shared" si="35"/>
        <v>3.333333333333334</v>
      </c>
      <c r="W146" s="41">
        <f t="shared" si="35"/>
        <v>0.3333333333333339</v>
      </c>
      <c r="X146" s="41"/>
      <c r="Y146" s="41">
        <f aca="true" t="shared" si="36" ref="Y146:Y152">Y136-N49</f>
        <v>0</v>
      </c>
    </row>
    <row r="147" spans="5:25" ht="12.75">
      <c r="E147" s="9" t="s">
        <v>11</v>
      </c>
      <c r="F147" s="2">
        <v>100</v>
      </c>
      <c r="G147" s="2">
        <v>50</v>
      </c>
      <c r="H147" s="2">
        <v>63</v>
      </c>
      <c r="I147" s="2">
        <v>50</v>
      </c>
      <c r="J147" s="2">
        <v>72</v>
      </c>
      <c r="K147" s="2">
        <v>77</v>
      </c>
      <c r="L147" s="2">
        <v>67</v>
      </c>
      <c r="M147" s="2">
        <v>100</v>
      </c>
      <c r="N147" s="4">
        <v>40</v>
      </c>
      <c r="O147" s="20">
        <v>1000</v>
      </c>
      <c r="P147" s="9" t="s">
        <v>11</v>
      </c>
      <c r="Q147" s="41">
        <f>Q137-F50</f>
        <v>0.7777777777777777</v>
      </c>
      <c r="R147" s="41"/>
      <c r="S147" s="41"/>
      <c r="T147" s="41">
        <f t="shared" si="35"/>
        <v>0.5</v>
      </c>
      <c r="U147" s="41">
        <f t="shared" si="35"/>
        <v>0.75</v>
      </c>
      <c r="V147" s="41">
        <f t="shared" si="35"/>
        <v>1.75</v>
      </c>
      <c r="W147" s="41">
        <f t="shared" si="35"/>
        <v>0.7777777777777777</v>
      </c>
      <c r="X147" s="41"/>
      <c r="Y147" s="41">
        <f t="shared" si="36"/>
        <v>0</v>
      </c>
    </row>
    <row r="148" spans="5:25" ht="12.75">
      <c r="E148" s="9" t="s">
        <v>12</v>
      </c>
      <c r="F148" s="2">
        <v>40</v>
      </c>
      <c r="G148" s="2">
        <v>67</v>
      </c>
      <c r="H148" s="2">
        <v>29</v>
      </c>
      <c r="I148" s="2">
        <v>56</v>
      </c>
      <c r="J148" s="2">
        <v>46</v>
      </c>
      <c r="K148" s="2">
        <v>40</v>
      </c>
      <c r="L148" s="2">
        <v>50</v>
      </c>
      <c r="M148" s="2">
        <v>50</v>
      </c>
      <c r="N148" s="4">
        <v>34</v>
      </c>
      <c r="O148" s="20">
        <v>1000</v>
      </c>
      <c r="P148" s="9" t="s">
        <v>12</v>
      </c>
      <c r="Q148" s="41">
        <f>Q138-F51</f>
        <v>0.14285714285714324</v>
      </c>
      <c r="R148" s="41">
        <f>R138-G51</f>
        <v>-0.7142857142857144</v>
      </c>
      <c r="S148" s="41"/>
      <c r="T148" s="41">
        <f t="shared" si="35"/>
        <v>0.14285714285714324</v>
      </c>
      <c r="U148" s="41">
        <f t="shared" si="35"/>
        <v>0.8571428571428568</v>
      </c>
      <c r="V148" s="41">
        <f t="shared" si="35"/>
        <v>1.8000000000000007</v>
      </c>
      <c r="W148" s="41">
        <f t="shared" si="35"/>
        <v>0.125</v>
      </c>
      <c r="X148" s="41"/>
      <c r="Y148" s="41">
        <f t="shared" si="36"/>
        <v>0</v>
      </c>
    </row>
    <row r="149" spans="5:25" ht="12.75">
      <c r="E149" s="9" t="s">
        <v>13</v>
      </c>
      <c r="F149" s="2">
        <v>35</v>
      </c>
      <c r="G149" s="2">
        <v>40</v>
      </c>
      <c r="H149" s="2">
        <v>40</v>
      </c>
      <c r="I149" s="2">
        <v>30</v>
      </c>
      <c r="J149" s="2">
        <v>40</v>
      </c>
      <c r="K149" s="2">
        <v>30</v>
      </c>
      <c r="L149" s="2">
        <v>30</v>
      </c>
      <c r="M149" s="2">
        <v>20</v>
      </c>
      <c r="N149" s="4">
        <v>35</v>
      </c>
      <c r="O149" s="20">
        <v>1200</v>
      </c>
      <c r="P149" s="9" t="s">
        <v>13</v>
      </c>
      <c r="Q149" s="41">
        <f>Q139-F52</f>
        <v>1.5</v>
      </c>
      <c r="R149" s="41">
        <f>R139-G52</f>
        <v>-0.7999999999999998</v>
      </c>
      <c r="S149" s="41">
        <f>S139-H52</f>
        <v>-0.25</v>
      </c>
      <c r="T149" s="41">
        <f t="shared" si="35"/>
        <v>0.25</v>
      </c>
      <c r="U149" s="41">
        <f t="shared" si="35"/>
        <v>1</v>
      </c>
      <c r="V149" s="41">
        <f t="shared" si="35"/>
        <v>4</v>
      </c>
      <c r="W149" s="41">
        <f t="shared" si="35"/>
        <v>0.25</v>
      </c>
      <c r="X149" s="41"/>
      <c r="Y149" s="41">
        <f t="shared" si="36"/>
        <v>0</v>
      </c>
    </row>
    <row r="150" spans="5:25" ht="12.75">
      <c r="E150" s="9" t="s">
        <v>14</v>
      </c>
      <c r="F150" s="2">
        <v>34</v>
      </c>
      <c r="G150" s="2">
        <v>16</v>
      </c>
      <c r="H150" s="2">
        <v>25</v>
      </c>
      <c r="I150" s="2">
        <v>25</v>
      </c>
      <c r="J150" s="2">
        <v>20</v>
      </c>
      <c r="K150" s="2">
        <v>23</v>
      </c>
      <c r="L150" s="2">
        <v>15</v>
      </c>
      <c r="M150" s="2">
        <v>17</v>
      </c>
      <c r="N150" s="4">
        <v>25</v>
      </c>
      <c r="O150" s="20">
        <v>1000</v>
      </c>
      <c r="P150" s="9" t="s">
        <v>14</v>
      </c>
      <c r="Q150" s="41"/>
      <c r="R150" s="41"/>
      <c r="S150" s="41"/>
      <c r="T150" s="41">
        <f>T140-I53</f>
        <v>1</v>
      </c>
      <c r="U150" s="41"/>
      <c r="V150" s="41"/>
      <c r="W150" s="41"/>
      <c r="X150" s="41"/>
      <c r="Y150" s="41">
        <f t="shared" si="36"/>
        <v>0</v>
      </c>
    </row>
    <row r="151" spans="5:25" ht="12.75">
      <c r="E151" s="9" t="s">
        <v>15</v>
      </c>
      <c r="F151" s="2">
        <v>10</v>
      </c>
      <c r="G151" s="2">
        <v>9</v>
      </c>
      <c r="H151" s="2">
        <v>9</v>
      </c>
      <c r="I151" s="2">
        <v>9</v>
      </c>
      <c r="J151" s="2">
        <v>13</v>
      </c>
      <c r="K151" s="2">
        <v>12</v>
      </c>
      <c r="L151" s="2">
        <v>15</v>
      </c>
      <c r="M151" s="2">
        <v>15</v>
      </c>
      <c r="N151" s="4">
        <v>13</v>
      </c>
      <c r="O151" s="20">
        <v>1000</v>
      </c>
      <c r="P151" s="9" t="s">
        <v>15</v>
      </c>
      <c r="Q151" s="41"/>
      <c r="R151" s="41">
        <f>R141-G54</f>
        <v>-0.5</v>
      </c>
      <c r="S151" s="41"/>
      <c r="T151" s="41"/>
      <c r="U151" s="41"/>
      <c r="V151" s="41"/>
      <c r="W151" s="41"/>
      <c r="X151" s="41">
        <f>X141-M54</f>
        <v>0.5</v>
      </c>
      <c r="Y151" s="41">
        <f t="shared" si="36"/>
        <v>0</v>
      </c>
    </row>
    <row r="152" spans="5:25" ht="13.5" thickBot="1">
      <c r="E152" s="9" t="s">
        <v>16</v>
      </c>
      <c r="F152" s="2">
        <v>6</v>
      </c>
      <c r="G152" s="2">
        <v>6</v>
      </c>
      <c r="H152" s="2">
        <v>5</v>
      </c>
      <c r="I152" s="2">
        <v>7</v>
      </c>
      <c r="J152" s="2">
        <v>5</v>
      </c>
      <c r="K152" s="2">
        <v>7</v>
      </c>
      <c r="L152" s="2">
        <v>6</v>
      </c>
      <c r="M152" s="2">
        <v>5</v>
      </c>
      <c r="N152" s="4">
        <v>7</v>
      </c>
      <c r="O152" s="21">
        <v>1300</v>
      </c>
      <c r="P152" s="9" t="s">
        <v>16</v>
      </c>
      <c r="Q152" s="41"/>
      <c r="R152" s="41"/>
      <c r="S152" s="41"/>
      <c r="T152" s="41">
        <f>T142-I55</f>
        <v>1</v>
      </c>
      <c r="U152" s="41"/>
      <c r="V152" s="41"/>
      <c r="W152" s="41"/>
      <c r="X152" s="41"/>
      <c r="Y152" s="41">
        <f t="shared" si="36"/>
        <v>-1.5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bobo</dc:creator>
  <cp:keywords/>
  <dc:description/>
  <cp:lastModifiedBy>Юзер</cp:lastModifiedBy>
  <dcterms:created xsi:type="dcterms:W3CDTF">2009-11-10T17:24:53Z</dcterms:created>
  <dcterms:modified xsi:type="dcterms:W3CDTF">2010-03-01T13:25:26Z</dcterms:modified>
  <cp:category/>
  <cp:version/>
  <cp:contentType/>
  <cp:contentStatus/>
</cp:coreProperties>
</file>